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0" i="1"/>
  <c r="O11"/>
  <c r="O12"/>
  <c r="O29"/>
  <c r="N27"/>
  <c r="O27" s="1"/>
  <c r="M27"/>
  <c r="I27"/>
  <c r="D27"/>
  <c r="M26"/>
  <c r="I26"/>
  <c r="D26"/>
  <c r="D29" s="1"/>
  <c r="M28"/>
  <c r="I28"/>
  <c r="D28"/>
  <c r="N28" s="1"/>
  <c r="O28" s="1"/>
  <c r="M25"/>
  <c r="I25"/>
  <c r="D25"/>
  <c r="N25" s="1"/>
  <c r="O25" s="1"/>
  <c r="D24"/>
  <c r="I24"/>
  <c r="M24"/>
  <c r="N24"/>
  <c r="O24" s="1"/>
  <c r="M23"/>
  <c r="I23"/>
  <c r="D23"/>
  <c r="N23" s="1"/>
  <c r="O23" s="1"/>
  <c r="M21"/>
  <c r="I22"/>
  <c r="D22"/>
  <c r="N22" s="1"/>
  <c r="O22" s="1"/>
  <c r="D21"/>
  <c r="N21" s="1"/>
  <c r="O21" s="1"/>
  <c r="D20"/>
  <c r="N20" s="1"/>
  <c r="O20" s="1"/>
  <c r="N26" l="1"/>
  <c r="O26" s="1"/>
  <c r="I20"/>
  <c r="I19"/>
  <c r="D19"/>
  <c r="N19" s="1"/>
  <c r="O19" s="1"/>
  <c r="I18"/>
  <c r="D18"/>
  <c r="N18" s="1"/>
  <c r="O18" s="1"/>
  <c r="I17"/>
  <c r="D17"/>
  <c r="N17" s="1"/>
  <c r="O17" s="1"/>
  <c r="I16"/>
  <c r="D16"/>
  <c r="N16" s="1"/>
  <c r="O16" s="1"/>
  <c r="I15"/>
  <c r="D15"/>
  <c r="N15" s="1"/>
  <c r="O15" s="1"/>
  <c r="I14"/>
  <c r="D14"/>
  <c r="N14" s="1"/>
  <c r="O14" s="1"/>
  <c r="I13"/>
  <c r="D13"/>
  <c r="N13" s="1"/>
  <c r="O13" s="1"/>
  <c r="I12"/>
  <c r="D12"/>
  <c r="N12" s="1"/>
  <c r="I11"/>
  <c r="D11"/>
  <c r="N11" s="1"/>
  <c r="I10"/>
  <c r="D10"/>
  <c r="N10" s="1"/>
  <c r="D9"/>
  <c r="N29" l="1"/>
  <c r="I21" l="1"/>
  <c r="I9"/>
  <c r="E29"/>
  <c r="H29"/>
  <c r="F29" l="1"/>
  <c r="I29"/>
  <c r="G29"/>
</calcChain>
</file>

<file path=xl/sharedStrings.xml><?xml version="1.0" encoding="utf-8"?>
<sst xmlns="http://schemas.openxmlformats.org/spreadsheetml/2006/main" count="158" uniqueCount="96">
  <si>
    <t>Код по бюджетной
 классификации бюджета, предоставляющего межбюджетный трансферт</t>
  </si>
  <si>
    <t>Код по классификации 
доходов бюджета, получающего межбюджетный трансферт</t>
  </si>
  <si>
    <t xml:space="preserve">Поступило средств 
областного бюджета </t>
  </si>
  <si>
    <t>Размер софинансирования
 из местного бюджета</t>
  </si>
  <si>
    <t>Расходы, подтвержденные
 документами и произведенные за счет средств областного бюджета *</t>
  </si>
  <si>
    <t>Расходы, подтвержденные
 документами и произведенные за счет местного  бюджета *</t>
  </si>
  <si>
    <t>Неиспользованный
 остаток межбюджетного трансферта, подлежащий возврату</t>
  </si>
  <si>
    <t xml:space="preserve">Наименование
 мероприятия                      </t>
  </si>
  <si>
    <t>Принятые бюджетные обязательства</t>
  </si>
  <si>
    <t>номер и 
дата договора</t>
  </si>
  <si>
    <t xml:space="preserve">наименование 
работ         </t>
  </si>
  <si>
    <t>сумма 
договора</t>
  </si>
  <si>
    <t xml:space="preserve">выполнено
 работ </t>
  </si>
  <si>
    <t xml:space="preserve">*Все суммы указываются в рублях (не в тысячах рублей!)
** Обязательно наличие графы "Итого"
</t>
  </si>
  <si>
    <t xml:space="preserve">Согласовано:  
                                                                                                                          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</si>
  <si>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 Бурак Л.В.
(подпись)                            
</t>
  </si>
  <si>
    <t>Ремонт участка дороги в д. Горка</t>
  </si>
  <si>
    <t>Итого</t>
  </si>
  <si>
    <t xml:space="preserve">УТВЕРЖДЕН
приказом комитета по местному 
самоуправлению, межнациональным
и межконфессиональным отношениям
Ленинградской области
от «__» июня 2015 года №__
(приложение 6 )
</t>
  </si>
  <si>
    <t>011 0409 51001S0880 244 225 000 795;</t>
  </si>
  <si>
    <t xml:space="preserve"> 011 0409 51001S0880 244 225 000 100</t>
  </si>
  <si>
    <t xml:space="preserve"> 011 0503 51001S880 244 225 000 100</t>
  </si>
  <si>
    <t>ООО "ДСС"</t>
  </si>
  <si>
    <t>МК № 0145300020318000006от 16.05.18</t>
  </si>
  <si>
    <t>№1 от 02.10.2018</t>
  </si>
  <si>
    <t xml:space="preserve">ОТЧЕТ 
об использовании субсидии, предоставленной из областного бюджета Ленинградской области Шумскому сельскому поселению Кировского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 2018  год
</t>
  </si>
  <si>
    <t>Утверждено бюджетных
 назначений на 2018 год (областной и местный бюджет</t>
  </si>
  <si>
    <t>ООО "Строительный Эксперт"</t>
  </si>
  <si>
    <t>МК № 2С от 05.06.18</t>
  </si>
  <si>
    <t>№1 от 28.06.2018</t>
  </si>
  <si>
    <t>ООО "СЗСК"</t>
  </si>
  <si>
    <t>МК № 0145300020318000005 от 16.05.2018 г.</t>
  </si>
  <si>
    <t>№1 от 01.06.2018</t>
  </si>
  <si>
    <t>Ремонт участка дороги в п.ст. Войбокало ул. Школьная</t>
  </si>
  <si>
    <t>МК № 0145300020318000009 от 27.06.2018 г.</t>
  </si>
  <si>
    <t>Ремонт участка дороги в д. Сопели</t>
  </si>
  <si>
    <t>МК № 4С от 05.06.2018 г.</t>
  </si>
  <si>
    <t>№1 от 04.07.2018</t>
  </si>
  <si>
    <t>Ремонт дорог и переулков в п.ст. Новый Быт</t>
  </si>
  <si>
    <t>МК №0145300020318000004 от 16.05.2018 г.</t>
  </si>
  <si>
    <t>Ремонт участка дороги в д. Теребушка</t>
  </si>
  <si>
    <t>МК №1С от 05.06.2018 г.</t>
  </si>
  <si>
    <t>Ремонт участка дороги в д. Горгала (Малая Горгала)</t>
  </si>
  <si>
    <t>МК №3С от 05.06.2018 г.</t>
  </si>
  <si>
    <t>Ремонт участка дороги в д. Пейчала</t>
  </si>
  <si>
    <t>ООО "ЛесСтройКомплект""</t>
  </si>
  <si>
    <t>МК №0145300020318000003 от 16.05.2018 г.</t>
  </si>
  <si>
    <t>№19 от 26.06.2018</t>
  </si>
  <si>
    <t>Ремонт участка дороги в п.ст. Войбокало ул. Заречная</t>
  </si>
  <si>
    <t>МК №02/09-2018 от 10.09.2018 г.</t>
  </si>
  <si>
    <t>№1 от 19.09.2018</t>
  </si>
  <si>
    <t>Ремонт участка дороги в д. Тобино</t>
  </si>
  <si>
    <t>МК №7/2018 от 12.10.2018 г.</t>
  </si>
  <si>
    <t>№48 от 26.11.2018</t>
  </si>
  <si>
    <t xml:space="preserve">  011 0310 51001S0880 244 226 000 795</t>
  </si>
  <si>
    <t xml:space="preserve">  011 0310 51001S0880 244 226 000 100</t>
  </si>
  <si>
    <t>Устройство и чистка пожарных водоемов: пдер. Пейчала; дер. Бабаново ул. Новосстроя 15; дер. Дусьево; пос. Концы ул. Лесная д.15; п.ст. Войбокало ул. Зеленая д. 8, ул. Малая зеленая д.4, ул. Школьная, ул. Новая,; дер. Концы; дер. Теребушка</t>
  </si>
  <si>
    <t>МК № 0145300020318000008 от 27.06.18</t>
  </si>
  <si>
    <t>№ 45 от 26.09.18</t>
  </si>
  <si>
    <t>011 0503 51001S0880 244 225 795;</t>
  </si>
  <si>
    <t>Чистка канав в д. Тобино</t>
  </si>
  <si>
    <t>МУП "Благоустройство"</t>
  </si>
  <si>
    <t>МК№1от 05.07.18</t>
  </si>
  <si>
    <t xml:space="preserve"> № 2 от 17.07.18</t>
  </si>
  <si>
    <t>Чистка канав в д. Пейчала</t>
  </si>
  <si>
    <t>МК№ 6 от 18.06.18</t>
  </si>
  <si>
    <t xml:space="preserve"> № 36 от 12.07.18</t>
  </si>
  <si>
    <t>Чистка канав в д. Горгала</t>
  </si>
  <si>
    <t>МК№ 11 от 08.10.18</t>
  </si>
  <si>
    <t xml:space="preserve"> № 37 от 15.10.18</t>
  </si>
  <si>
    <t>Чистка канав в п.ст. Войбокало</t>
  </si>
  <si>
    <t>ИП Иванова Светлана Александровна</t>
  </si>
  <si>
    <t>МК№ 01453000020318000001 от 26.04.18</t>
  </si>
  <si>
    <t xml:space="preserve"> № 1 от 23.07.18</t>
  </si>
  <si>
    <t>011 0503 51001S0880 244 310 795;</t>
  </si>
  <si>
    <t xml:space="preserve"> 011 0503 51001S880 244 310 000 100</t>
  </si>
  <si>
    <t>Приобретение детской площадки в п.ст. Новый Быт</t>
  </si>
  <si>
    <t>ООО "АлиГри"</t>
  </si>
  <si>
    <t>Договор № 06 от 27.03.18</t>
  </si>
  <si>
    <t>номер, дата
 акта выполненных работ, тов. накладной</t>
  </si>
  <si>
    <t xml:space="preserve"> тов. накладная №180410/2  от 10.04.18</t>
  </si>
  <si>
    <t xml:space="preserve">Приобретение детской площадки в п.ст. Войбокало </t>
  </si>
  <si>
    <t xml:space="preserve"> тов. накладная №18101/1  от 16.10.18</t>
  </si>
  <si>
    <t>Приобретение детской площадки в д. Овдакало</t>
  </si>
  <si>
    <t>Договор № 66 от 14.09.18</t>
  </si>
  <si>
    <t>Договор № 06 от 26.03.18</t>
  </si>
  <si>
    <t xml:space="preserve"> тов. накладная №180410/1  от 10.04.18</t>
  </si>
  <si>
    <t>Ремонт пешеходного моста п.ст. Войбокало</t>
  </si>
  <si>
    <t>МК №  0145300020318000002 от 26.04.18</t>
  </si>
  <si>
    <t xml:space="preserve">  №7 от 30.07.18</t>
  </si>
  <si>
    <t>Фактические
показатели результа-тивности использования субсидии  (факт/% к плану)</t>
  </si>
  <si>
    <t>Контрагент</t>
  </si>
  <si>
    <t>Ремонт участка дороги в д. Канзы</t>
  </si>
  <si>
    <t>Ямочный ремонт  дорог с добавлением нового материала в д. Бабаново</t>
  </si>
  <si>
    <r>
      <t xml:space="preserve">Глава администрации поселения 
Ленинградской области                       __________    </t>
    </r>
    <r>
      <rPr>
        <u/>
        <sz val="11"/>
        <color theme="1"/>
        <rFont val="Times New Roman"/>
        <family val="1"/>
        <charset val="204"/>
      </rPr>
      <t xml:space="preserve"> Ульянов В.Л.</t>
    </r>
    <r>
      <rPr>
        <sz val="11"/>
        <color theme="1"/>
        <rFont val="Times New Roman"/>
        <family val="1"/>
        <charset val="204"/>
      </rPr>
      <t xml:space="preserve">
                                                                   (подпись)          (фамилия, инициалы)
Руководитель финансового органа    ___________   </t>
    </r>
    <r>
      <rPr>
        <u/>
        <sz val="11"/>
        <color theme="1"/>
        <rFont val="Times New Roman"/>
        <family val="1"/>
        <charset val="204"/>
      </rPr>
      <t>Лустова Н.А.</t>
    </r>
    <r>
      <rPr>
        <sz val="11"/>
        <color theme="1"/>
        <rFont val="Times New Roman"/>
        <family val="1"/>
        <charset val="204"/>
      </rPr>
      <t xml:space="preserve">
                                                                    (подпись)       (фамилия, инициалы)
</t>
    </r>
  </si>
  <si>
    <r>
      <t>Исполнитель                    ____</t>
    </r>
    <r>
      <rPr>
        <u/>
        <sz val="11"/>
        <color theme="1"/>
        <rFont val="Times New Roman"/>
        <family val="1"/>
        <charset val="204"/>
      </rPr>
      <t>Лустова Н.А._</t>
    </r>
    <r>
      <rPr>
        <sz val="11"/>
        <color theme="1"/>
        <rFont val="Times New Roman"/>
        <family val="1"/>
        <charset val="204"/>
      </rPr>
      <t>___   _____</t>
    </r>
    <r>
      <rPr>
        <u/>
        <sz val="11"/>
        <color theme="1"/>
        <rFont val="Times New Roman"/>
        <family val="1"/>
        <charset val="204"/>
      </rPr>
      <t>8-81362-54-436</t>
    </r>
    <r>
      <rPr>
        <sz val="11"/>
        <color theme="1"/>
        <rFont val="Times New Roman"/>
        <family val="1"/>
        <charset val="204"/>
      </rPr>
      <t xml:space="preserve">______            
                                                (фамилия, инициалы)   (номер телефона)            
__ ____________ 20__ года              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</si>
</sst>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3" xfId="0" applyNumberFormat="1" applyFont="1" applyBorder="1" applyAlignment="1">
      <alignment horizontal="center" wrapText="1"/>
    </xf>
    <xf numFmtId="0" fontId="1" fillId="0" borderId="1" xfId="0" applyFont="1" applyBorder="1"/>
    <xf numFmtId="9" fontId="1" fillId="0" borderId="1" xfId="0" applyNumberFormat="1" applyFont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topLeftCell="A25" zoomScale="80" zoomScaleNormal="80" workbookViewId="0">
      <selection activeCell="N9" sqref="N9"/>
    </sheetView>
  </sheetViews>
  <sheetFormatPr defaultRowHeight="15"/>
  <cols>
    <col min="2" max="2" width="12.7109375" customWidth="1"/>
    <col min="3" max="3" width="13.7109375" customWidth="1"/>
    <col min="4" max="4" width="14.85546875" customWidth="1"/>
    <col min="5" max="5" width="18.28515625" customWidth="1"/>
    <col min="6" max="6" width="14" customWidth="1"/>
    <col min="7" max="7" width="16.42578125" customWidth="1"/>
    <col min="8" max="8" width="15.42578125" customWidth="1"/>
    <col min="9" max="9" width="12.5703125" customWidth="1"/>
    <col min="10" max="10" width="17.85546875" customWidth="1"/>
    <col min="11" max="11" width="13.140625" customWidth="1"/>
    <col min="12" max="12" width="18.28515625" customWidth="1"/>
    <col min="13" max="13" width="16.42578125" customWidth="1"/>
    <col min="14" max="14" width="11.85546875" customWidth="1"/>
    <col min="15" max="15" width="11.28515625" customWidth="1"/>
    <col min="16" max="16" width="13.7109375" customWidth="1"/>
    <col min="17" max="17" width="17.85546875" customWidth="1"/>
  </cols>
  <sheetData>
    <row r="1" spans="2:17" ht="166.5" customHeight="1">
      <c r="N1" s="17" t="s">
        <v>18</v>
      </c>
      <c r="O1" s="17"/>
      <c r="P1" s="17"/>
      <c r="Q1" s="17"/>
    </row>
    <row r="4" spans="2:17" ht="83.25" customHeight="1">
      <c r="B4" s="18" t="s">
        <v>25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7" spans="2:17" ht="66" customHeight="1">
      <c r="B7" s="22" t="s">
        <v>0</v>
      </c>
      <c r="C7" s="22" t="s">
        <v>1</v>
      </c>
      <c r="D7" s="22" t="s">
        <v>26</v>
      </c>
      <c r="E7" s="22" t="s">
        <v>2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7</v>
      </c>
      <c r="K7" s="14" t="s">
        <v>8</v>
      </c>
      <c r="L7" s="15"/>
      <c r="M7" s="15"/>
      <c r="N7" s="15"/>
      <c r="O7" s="15"/>
      <c r="P7" s="15"/>
      <c r="Q7" s="16"/>
    </row>
    <row r="8" spans="2:17" ht="128.25" customHeight="1">
      <c r="B8" s="23"/>
      <c r="C8" s="23"/>
      <c r="D8" s="23"/>
      <c r="E8" s="23"/>
      <c r="F8" s="23"/>
      <c r="G8" s="23"/>
      <c r="H8" s="23"/>
      <c r="I8" s="23"/>
      <c r="J8" s="23"/>
      <c r="K8" s="24" t="s">
        <v>91</v>
      </c>
      <c r="L8" s="25" t="s">
        <v>9</v>
      </c>
      <c r="M8" s="25" t="s">
        <v>10</v>
      </c>
      <c r="N8" s="25" t="s">
        <v>11</v>
      </c>
      <c r="O8" s="25" t="s">
        <v>12</v>
      </c>
      <c r="P8" s="25" t="s">
        <v>79</v>
      </c>
      <c r="Q8" s="25" t="s">
        <v>90</v>
      </c>
    </row>
    <row r="9" spans="2:17" ht="111.75" customHeight="1">
      <c r="B9" s="4" t="s">
        <v>19</v>
      </c>
      <c r="C9" s="9" t="s">
        <v>20</v>
      </c>
      <c r="D9" s="26">
        <f t="shared" ref="D9:D24" si="0">E9+F9</f>
        <v>165000</v>
      </c>
      <c r="E9" s="26">
        <v>151050</v>
      </c>
      <c r="F9" s="26">
        <v>13950</v>
      </c>
      <c r="G9" s="27">
        <v>151050</v>
      </c>
      <c r="H9" s="27">
        <v>13950</v>
      </c>
      <c r="I9" s="28">
        <f t="shared" ref="I9:I19" si="1">E9-G9</f>
        <v>0</v>
      </c>
      <c r="J9" s="1" t="s">
        <v>16</v>
      </c>
      <c r="K9" s="5" t="s">
        <v>22</v>
      </c>
      <c r="L9" s="5" t="s">
        <v>23</v>
      </c>
      <c r="M9" s="1" t="s">
        <v>16</v>
      </c>
      <c r="N9" s="12">
        <v>165000</v>
      </c>
      <c r="O9" s="12">
        <v>165000</v>
      </c>
      <c r="P9" s="5" t="s">
        <v>24</v>
      </c>
      <c r="Q9" s="8">
        <v>1</v>
      </c>
    </row>
    <row r="10" spans="2:17" ht="111.75" customHeight="1">
      <c r="B10" s="4" t="s">
        <v>19</v>
      </c>
      <c r="C10" s="9" t="s">
        <v>20</v>
      </c>
      <c r="D10" s="26">
        <f t="shared" si="0"/>
        <v>90000</v>
      </c>
      <c r="E10" s="26">
        <v>83720</v>
      </c>
      <c r="F10" s="26">
        <v>6280</v>
      </c>
      <c r="G10" s="27">
        <v>83720</v>
      </c>
      <c r="H10" s="27">
        <v>6280</v>
      </c>
      <c r="I10" s="28">
        <f t="shared" si="1"/>
        <v>0</v>
      </c>
      <c r="J10" s="1" t="s">
        <v>92</v>
      </c>
      <c r="K10" s="5" t="s">
        <v>27</v>
      </c>
      <c r="L10" s="5" t="s">
        <v>28</v>
      </c>
      <c r="M10" s="1" t="s">
        <v>92</v>
      </c>
      <c r="N10" s="12">
        <f t="shared" ref="N10:N12" si="2">D10</f>
        <v>90000</v>
      </c>
      <c r="O10" s="12">
        <f>N10</f>
        <v>90000</v>
      </c>
      <c r="P10" s="5" t="s">
        <v>29</v>
      </c>
      <c r="Q10" s="8">
        <v>1</v>
      </c>
    </row>
    <row r="11" spans="2:17" ht="111.75" customHeight="1">
      <c r="B11" s="4" t="s">
        <v>19</v>
      </c>
      <c r="C11" s="9" t="s">
        <v>20</v>
      </c>
      <c r="D11" s="26">
        <f t="shared" si="0"/>
        <v>200000</v>
      </c>
      <c r="E11" s="26">
        <v>186050</v>
      </c>
      <c r="F11" s="26">
        <v>13950</v>
      </c>
      <c r="G11" s="27">
        <v>186050</v>
      </c>
      <c r="H11" s="27">
        <v>13950</v>
      </c>
      <c r="I11" s="28">
        <f t="shared" si="1"/>
        <v>0</v>
      </c>
      <c r="J11" s="1" t="s">
        <v>93</v>
      </c>
      <c r="K11" s="5" t="s">
        <v>30</v>
      </c>
      <c r="L11" s="5" t="s">
        <v>31</v>
      </c>
      <c r="M11" s="1" t="s">
        <v>93</v>
      </c>
      <c r="N11" s="12">
        <f t="shared" si="2"/>
        <v>200000</v>
      </c>
      <c r="O11" s="12">
        <f>N11</f>
        <v>200000</v>
      </c>
      <c r="P11" s="5" t="s">
        <v>32</v>
      </c>
      <c r="Q11" s="8">
        <v>1</v>
      </c>
    </row>
    <row r="12" spans="2:17" ht="111.75" customHeight="1">
      <c r="B12" s="4" t="s">
        <v>19</v>
      </c>
      <c r="C12" s="9" t="s">
        <v>20</v>
      </c>
      <c r="D12" s="26">
        <f t="shared" si="0"/>
        <v>235000</v>
      </c>
      <c r="E12" s="26">
        <v>214070</v>
      </c>
      <c r="F12" s="26">
        <v>20930</v>
      </c>
      <c r="G12" s="27">
        <v>214070</v>
      </c>
      <c r="H12" s="27">
        <v>20930</v>
      </c>
      <c r="I12" s="28">
        <f t="shared" si="1"/>
        <v>0</v>
      </c>
      <c r="J12" s="1" t="s">
        <v>33</v>
      </c>
      <c r="K12" s="5" t="s">
        <v>27</v>
      </c>
      <c r="L12" s="5" t="s">
        <v>34</v>
      </c>
      <c r="M12" s="1" t="s">
        <v>33</v>
      </c>
      <c r="N12" s="12">
        <f t="shared" si="2"/>
        <v>235000</v>
      </c>
      <c r="O12" s="12">
        <f>N12</f>
        <v>235000</v>
      </c>
      <c r="P12" s="5" t="s">
        <v>32</v>
      </c>
      <c r="Q12" s="8">
        <v>1</v>
      </c>
    </row>
    <row r="13" spans="2:17" ht="111.75" customHeight="1">
      <c r="B13" s="4" t="s">
        <v>19</v>
      </c>
      <c r="C13" s="9" t="s">
        <v>20</v>
      </c>
      <c r="D13" s="26">
        <f t="shared" si="0"/>
        <v>100000</v>
      </c>
      <c r="E13" s="26">
        <v>93030</v>
      </c>
      <c r="F13" s="26">
        <v>6970</v>
      </c>
      <c r="G13" s="27">
        <v>93030</v>
      </c>
      <c r="H13" s="27">
        <v>6970</v>
      </c>
      <c r="I13" s="28">
        <f t="shared" si="1"/>
        <v>0</v>
      </c>
      <c r="J13" s="1" t="s">
        <v>35</v>
      </c>
      <c r="K13" s="5" t="s">
        <v>27</v>
      </c>
      <c r="L13" s="5" t="s">
        <v>36</v>
      </c>
      <c r="M13" s="1" t="s">
        <v>35</v>
      </c>
      <c r="N13" s="12">
        <f t="shared" ref="N13:N24" si="3">D13</f>
        <v>100000</v>
      </c>
      <c r="O13" s="12">
        <f t="shared" ref="O13:O24" si="4">N13</f>
        <v>100000</v>
      </c>
      <c r="P13" s="5" t="s">
        <v>37</v>
      </c>
      <c r="Q13" s="8">
        <v>1</v>
      </c>
    </row>
    <row r="14" spans="2:17" ht="111.75" customHeight="1">
      <c r="B14" s="4" t="s">
        <v>19</v>
      </c>
      <c r="C14" s="9" t="s">
        <v>20</v>
      </c>
      <c r="D14" s="26">
        <f t="shared" si="0"/>
        <v>155000</v>
      </c>
      <c r="E14" s="26">
        <v>141050</v>
      </c>
      <c r="F14" s="26">
        <v>13950</v>
      </c>
      <c r="G14" s="27">
        <v>141050</v>
      </c>
      <c r="H14" s="27">
        <v>13950</v>
      </c>
      <c r="I14" s="28">
        <f t="shared" si="1"/>
        <v>0</v>
      </c>
      <c r="J14" s="1" t="s">
        <v>38</v>
      </c>
      <c r="K14" s="5" t="s">
        <v>22</v>
      </c>
      <c r="L14" s="5" t="s">
        <v>39</v>
      </c>
      <c r="M14" s="1" t="s">
        <v>38</v>
      </c>
      <c r="N14" s="12">
        <f t="shared" si="3"/>
        <v>155000</v>
      </c>
      <c r="O14" s="12">
        <f t="shared" si="4"/>
        <v>155000</v>
      </c>
      <c r="P14" s="5" t="s">
        <v>24</v>
      </c>
      <c r="Q14" s="8">
        <v>1</v>
      </c>
    </row>
    <row r="15" spans="2:17" ht="111.75" customHeight="1">
      <c r="B15" s="4" t="s">
        <v>19</v>
      </c>
      <c r="C15" s="9" t="s">
        <v>20</v>
      </c>
      <c r="D15" s="26">
        <f t="shared" si="0"/>
        <v>50000</v>
      </c>
      <c r="E15" s="26">
        <v>46520</v>
      </c>
      <c r="F15" s="26">
        <v>3480</v>
      </c>
      <c r="G15" s="27">
        <v>46520</v>
      </c>
      <c r="H15" s="27">
        <v>3480</v>
      </c>
      <c r="I15" s="28">
        <f t="shared" si="1"/>
        <v>0</v>
      </c>
      <c r="J15" s="1" t="s">
        <v>40</v>
      </c>
      <c r="K15" s="5" t="s">
        <v>27</v>
      </c>
      <c r="L15" s="5" t="s">
        <v>41</v>
      </c>
      <c r="M15" s="1" t="s">
        <v>40</v>
      </c>
      <c r="N15" s="12">
        <f t="shared" si="3"/>
        <v>50000</v>
      </c>
      <c r="O15" s="12">
        <f t="shared" si="4"/>
        <v>50000</v>
      </c>
      <c r="P15" s="5" t="s">
        <v>29</v>
      </c>
      <c r="Q15" s="8">
        <v>1</v>
      </c>
    </row>
    <row r="16" spans="2:17" ht="111.75" customHeight="1">
      <c r="B16" s="4" t="s">
        <v>19</v>
      </c>
      <c r="C16" s="9" t="s">
        <v>20</v>
      </c>
      <c r="D16" s="26">
        <f t="shared" si="0"/>
        <v>100000</v>
      </c>
      <c r="E16" s="26">
        <v>93030</v>
      </c>
      <c r="F16" s="26">
        <v>6970</v>
      </c>
      <c r="G16" s="27">
        <v>93030</v>
      </c>
      <c r="H16" s="27">
        <v>6970</v>
      </c>
      <c r="I16" s="28">
        <f t="shared" si="1"/>
        <v>0</v>
      </c>
      <c r="J16" s="1" t="s">
        <v>42</v>
      </c>
      <c r="K16" s="5" t="s">
        <v>27</v>
      </c>
      <c r="L16" s="5" t="s">
        <v>43</v>
      </c>
      <c r="M16" s="1" t="s">
        <v>42</v>
      </c>
      <c r="N16" s="12">
        <f t="shared" si="3"/>
        <v>100000</v>
      </c>
      <c r="O16" s="12">
        <f t="shared" si="4"/>
        <v>100000</v>
      </c>
      <c r="P16" s="5" t="s">
        <v>37</v>
      </c>
      <c r="Q16" s="8">
        <v>1</v>
      </c>
    </row>
    <row r="17" spans="2:17" ht="111.75" customHeight="1">
      <c r="B17" s="4" t="s">
        <v>19</v>
      </c>
      <c r="C17" s="9" t="s">
        <v>20</v>
      </c>
      <c r="D17" s="26">
        <f t="shared" si="0"/>
        <v>200000</v>
      </c>
      <c r="E17" s="26">
        <v>186050</v>
      </c>
      <c r="F17" s="26">
        <v>13950</v>
      </c>
      <c r="G17" s="27">
        <v>186050</v>
      </c>
      <c r="H17" s="27">
        <v>13950</v>
      </c>
      <c r="I17" s="28">
        <f t="shared" si="1"/>
        <v>0</v>
      </c>
      <c r="J17" s="1" t="s">
        <v>44</v>
      </c>
      <c r="K17" s="5" t="s">
        <v>45</v>
      </c>
      <c r="L17" s="5" t="s">
        <v>46</v>
      </c>
      <c r="M17" s="1" t="s">
        <v>44</v>
      </c>
      <c r="N17" s="12">
        <f t="shared" si="3"/>
        <v>200000</v>
      </c>
      <c r="O17" s="12">
        <f t="shared" si="4"/>
        <v>200000</v>
      </c>
      <c r="P17" s="5" t="s">
        <v>47</v>
      </c>
      <c r="Q17" s="8">
        <v>1</v>
      </c>
    </row>
    <row r="18" spans="2:17" ht="111.75" customHeight="1">
      <c r="B18" s="4" t="s">
        <v>19</v>
      </c>
      <c r="C18" s="9" t="s">
        <v>20</v>
      </c>
      <c r="D18" s="26">
        <f t="shared" si="0"/>
        <v>100000</v>
      </c>
      <c r="E18" s="26">
        <v>100000</v>
      </c>
      <c r="F18" s="26">
        <v>0</v>
      </c>
      <c r="G18" s="27">
        <v>100000</v>
      </c>
      <c r="H18" s="27">
        <v>0</v>
      </c>
      <c r="I18" s="28">
        <f t="shared" si="1"/>
        <v>0</v>
      </c>
      <c r="J18" s="1" t="s">
        <v>48</v>
      </c>
      <c r="K18" s="5" t="s">
        <v>27</v>
      </c>
      <c r="L18" s="5" t="s">
        <v>49</v>
      </c>
      <c r="M18" s="1" t="s">
        <v>48</v>
      </c>
      <c r="N18" s="12">
        <f t="shared" si="3"/>
        <v>100000</v>
      </c>
      <c r="O18" s="12">
        <f t="shared" si="4"/>
        <v>100000</v>
      </c>
      <c r="P18" s="5" t="s">
        <v>50</v>
      </c>
      <c r="Q18" s="8">
        <v>1</v>
      </c>
    </row>
    <row r="19" spans="2:17" ht="111.75" customHeight="1">
      <c r="B19" s="4" t="s">
        <v>19</v>
      </c>
      <c r="C19" s="9" t="s">
        <v>20</v>
      </c>
      <c r="D19" s="26">
        <f t="shared" si="0"/>
        <v>100000</v>
      </c>
      <c r="E19" s="26">
        <v>93030</v>
      </c>
      <c r="F19" s="26">
        <v>6970</v>
      </c>
      <c r="G19" s="27">
        <v>93030</v>
      </c>
      <c r="H19" s="27">
        <v>6970</v>
      </c>
      <c r="I19" s="28">
        <f t="shared" si="1"/>
        <v>0</v>
      </c>
      <c r="J19" s="1" t="s">
        <v>51</v>
      </c>
      <c r="K19" s="5" t="s">
        <v>45</v>
      </c>
      <c r="L19" s="5" t="s">
        <v>52</v>
      </c>
      <c r="M19" s="1" t="s">
        <v>51</v>
      </c>
      <c r="N19" s="12">
        <f t="shared" si="3"/>
        <v>100000</v>
      </c>
      <c r="O19" s="12">
        <f t="shared" si="4"/>
        <v>100000</v>
      </c>
      <c r="P19" s="5" t="s">
        <v>53</v>
      </c>
      <c r="Q19" s="8">
        <v>1</v>
      </c>
    </row>
    <row r="20" spans="2:17" ht="300.75" customHeight="1">
      <c r="B20" s="11" t="s">
        <v>54</v>
      </c>
      <c r="C20" s="9" t="s">
        <v>55</v>
      </c>
      <c r="D20" s="26">
        <f t="shared" si="0"/>
        <v>300000</v>
      </c>
      <c r="E20" s="26">
        <v>279070</v>
      </c>
      <c r="F20" s="26">
        <v>20930</v>
      </c>
      <c r="G20" s="27">
        <v>279070</v>
      </c>
      <c r="H20" s="27">
        <v>20930</v>
      </c>
      <c r="I20" s="29">
        <f t="shared" ref="I20" si="5">E20-G20</f>
        <v>0</v>
      </c>
      <c r="J20" s="3" t="s">
        <v>56</v>
      </c>
      <c r="K20" s="5" t="s">
        <v>45</v>
      </c>
      <c r="L20" s="5" t="s">
        <v>57</v>
      </c>
      <c r="M20" s="3" t="s">
        <v>56</v>
      </c>
      <c r="N20" s="12">
        <f t="shared" si="3"/>
        <v>300000</v>
      </c>
      <c r="O20" s="12">
        <f t="shared" si="4"/>
        <v>300000</v>
      </c>
      <c r="P20" s="5" t="s">
        <v>58</v>
      </c>
      <c r="Q20" s="8">
        <v>1</v>
      </c>
    </row>
    <row r="21" spans="2:17" ht="111.75" customHeight="1">
      <c r="B21" s="6" t="s">
        <v>59</v>
      </c>
      <c r="C21" s="10" t="s">
        <v>21</v>
      </c>
      <c r="D21" s="26">
        <f t="shared" si="0"/>
        <v>50000</v>
      </c>
      <c r="E21" s="26">
        <v>46520</v>
      </c>
      <c r="F21" s="26">
        <v>3480</v>
      </c>
      <c r="G21" s="27">
        <v>46520</v>
      </c>
      <c r="H21" s="27">
        <v>3480</v>
      </c>
      <c r="I21" s="28">
        <f t="shared" ref="I21" si="6">E21-G21</f>
        <v>0</v>
      </c>
      <c r="J21" s="2" t="s">
        <v>60</v>
      </c>
      <c r="K21" s="5" t="s">
        <v>61</v>
      </c>
      <c r="L21" s="5" t="s">
        <v>62</v>
      </c>
      <c r="M21" s="2" t="str">
        <f>J21</f>
        <v>Чистка канав в д. Тобино</v>
      </c>
      <c r="N21" s="12">
        <f t="shared" si="3"/>
        <v>50000</v>
      </c>
      <c r="O21" s="12">
        <f t="shared" si="4"/>
        <v>50000</v>
      </c>
      <c r="P21" s="5" t="s">
        <v>63</v>
      </c>
      <c r="Q21" s="8">
        <v>1</v>
      </c>
    </row>
    <row r="22" spans="2:17" ht="111.75" customHeight="1">
      <c r="B22" s="6" t="s">
        <v>59</v>
      </c>
      <c r="C22" s="10" t="s">
        <v>21</v>
      </c>
      <c r="D22" s="26">
        <f t="shared" si="0"/>
        <v>47500</v>
      </c>
      <c r="E22" s="26">
        <v>44110</v>
      </c>
      <c r="F22" s="26">
        <v>3390</v>
      </c>
      <c r="G22" s="27">
        <v>44110</v>
      </c>
      <c r="H22" s="27">
        <v>3390</v>
      </c>
      <c r="I22" s="28">
        <f t="shared" ref="I22" si="7">E22-G22</f>
        <v>0</v>
      </c>
      <c r="J22" s="2" t="s">
        <v>64</v>
      </c>
      <c r="K22" s="5" t="s">
        <v>45</v>
      </c>
      <c r="L22" s="5" t="s">
        <v>65</v>
      </c>
      <c r="M22" s="2" t="s">
        <v>64</v>
      </c>
      <c r="N22" s="12">
        <f t="shared" si="3"/>
        <v>47500</v>
      </c>
      <c r="O22" s="12">
        <f t="shared" si="4"/>
        <v>47500</v>
      </c>
      <c r="P22" s="5" t="s">
        <v>66</v>
      </c>
      <c r="Q22" s="8">
        <v>1</v>
      </c>
    </row>
    <row r="23" spans="2:17" ht="111.75" customHeight="1">
      <c r="B23" s="6" t="s">
        <v>59</v>
      </c>
      <c r="C23" s="10" t="s">
        <v>21</v>
      </c>
      <c r="D23" s="26">
        <f t="shared" si="0"/>
        <v>36000</v>
      </c>
      <c r="E23" s="26">
        <v>32520</v>
      </c>
      <c r="F23" s="26">
        <v>3480</v>
      </c>
      <c r="G23" s="27">
        <v>32520</v>
      </c>
      <c r="H23" s="27">
        <v>3480</v>
      </c>
      <c r="I23" s="28">
        <f t="shared" ref="I23" si="8">E23-G23</f>
        <v>0</v>
      </c>
      <c r="J23" s="2" t="s">
        <v>67</v>
      </c>
      <c r="K23" s="5" t="s">
        <v>45</v>
      </c>
      <c r="L23" s="5" t="s">
        <v>68</v>
      </c>
      <c r="M23" s="2" t="str">
        <f>J23</f>
        <v>Чистка канав в д. Горгала</v>
      </c>
      <c r="N23" s="12">
        <f t="shared" si="3"/>
        <v>36000</v>
      </c>
      <c r="O23" s="12">
        <f t="shared" si="4"/>
        <v>36000</v>
      </c>
      <c r="P23" s="5" t="s">
        <v>69</v>
      </c>
      <c r="Q23" s="8">
        <v>1</v>
      </c>
    </row>
    <row r="24" spans="2:17" ht="111.75" customHeight="1">
      <c r="B24" s="6" t="s">
        <v>59</v>
      </c>
      <c r="C24" s="10" t="s">
        <v>21</v>
      </c>
      <c r="D24" s="26">
        <f t="shared" si="0"/>
        <v>259000</v>
      </c>
      <c r="E24" s="26">
        <v>238070</v>
      </c>
      <c r="F24" s="26">
        <v>20930</v>
      </c>
      <c r="G24" s="27">
        <v>238070</v>
      </c>
      <c r="H24" s="27">
        <v>20930</v>
      </c>
      <c r="I24" s="28">
        <f t="shared" ref="I24" si="9">E24-G24</f>
        <v>0</v>
      </c>
      <c r="J24" s="2" t="s">
        <v>70</v>
      </c>
      <c r="K24" s="5" t="s">
        <v>71</v>
      </c>
      <c r="L24" s="5" t="s">
        <v>72</v>
      </c>
      <c r="M24" s="2" t="str">
        <f>J24</f>
        <v>Чистка канав в п.ст. Войбокало</v>
      </c>
      <c r="N24" s="12">
        <f t="shared" si="3"/>
        <v>259000</v>
      </c>
      <c r="O24" s="12">
        <f t="shared" si="4"/>
        <v>259000</v>
      </c>
      <c r="P24" s="5" t="s">
        <v>73</v>
      </c>
      <c r="Q24" s="8">
        <v>1</v>
      </c>
    </row>
    <row r="25" spans="2:17" ht="111.75" customHeight="1">
      <c r="B25" s="6" t="s">
        <v>74</v>
      </c>
      <c r="C25" s="10" t="s">
        <v>75</v>
      </c>
      <c r="D25" s="26">
        <f t="shared" ref="D25:D27" si="10">E25+F25</f>
        <v>100000</v>
      </c>
      <c r="E25" s="26">
        <v>93030</v>
      </c>
      <c r="F25" s="26">
        <v>6970</v>
      </c>
      <c r="G25" s="27">
        <v>93030</v>
      </c>
      <c r="H25" s="27">
        <v>6970</v>
      </c>
      <c r="I25" s="28">
        <f t="shared" ref="I25:I27" si="11">E25-G25</f>
        <v>0</v>
      </c>
      <c r="J25" s="2" t="s">
        <v>76</v>
      </c>
      <c r="K25" s="5" t="s">
        <v>77</v>
      </c>
      <c r="L25" s="5" t="s">
        <v>78</v>
      </c>
      <c r="M25" s="2" t="str">
        <f t="shared" ref="M25:M27" si="12">J25</f>
        <v>Приобретение детской площадки в п.ст. Новый Быт</v>
      </c>
      <c r="N25" s="12">
        <f t="shared" ref="N25:N27" si="13">D25</f>
        <v>100000</v>
      </c>
      <c r="O25" s="12">
        <f t="shared" ref="O25:O28" si="14">N25</f>
        <v>100000</v>
      </c>
      <c r="P25" s="5" t="s">
        <v>80</v>
      </c>
      <c r="Q25" s="8">
        <v>1</v>
      </c>
    </row>
    <row r="26" spans="2:17" ht="111.75" customHeight="1">
      <c r="B26" s="6" t="s">
        <v>74</v>
      </c>
      <c r="C26" s="10" t="s">
        <v>75</v>
      </c>
      <c r="D26" s="26">
        <f t="shared" si="10"/>
        <v>100000</v>
      </c>
      <c r="E26" s="26">
        <v>100000</v>
      </c>
      <c r="F26" s="26">
        <v>0</v>
      </c>
      <c r="G26" s="27">
        <v>100000</v>
      </c>
      <c r="H26" s="27">
        <v>0</v>
      </c>
      <c r="I26" s="28">
        <f t="shared" si="11"/>
        <v>0</v>
      </c>
      <c r="J26" s="2" t="s">
        <v>81</v>
      </c>
      <c r="K26" s="5" t="s">
        <v>77</v>
      </c>
      <c r="L26" s="5" t="s">
        <v>84</v>
      </c>
      <c r="M26" s="2" t="str">
        <f t="shared" si="12"/>
        <v xml:space="preserve">Приобретение детской площадки в п.ст. Войбокало </v>
      </c>
      <c r="N26" s="12">
        <f t="shared" si="13"/>
        <v>100000</v>
      </c>
      <c r="O26" s="12">
        <f t="shared" si="14"/>
        <v>100000</v>
      </c>
      <c r="P26" s="5" t="s">
        <v>82</v>
      </c>
      <c r="Q26" s="8">
        <v>1</v>
      </c>
    </row>
    <row r="27" spans="2:17" ht="111.75" customHeight="1">
      <c r="B27" s="6" t="s">
        <v>74</v>
      </c>
      <c r="C27" s="10" t="s">
        <v>75</v>
      </c>
      <c r="D27" s="26">
        <f t="shared" si="10"/>
        <v>100000</v>
      </c>
      <c r="E27" s="26">
        <v>93030</v>
      </c>
      <c r="F27" s="26">
        <v>6970</v>
      </c>
      <c r="G27" s="27">
        <v>93030</v>
      </c>
      <c r="H27" s="27">
        <v>6970</v>
      </c>
      <c r="I27" s="28">
        <f t="shared" si="11"/>
        <v>0</v>
      </c>
      <c r="J27" s="2" t="s">
        <v>83</v>
      </c>
      <c r="K27" s="5" t="s">
        <v>77</v>
      </c>
      <c r="L27" s="5" t="s">
        <v>85</v>
      </c>
      <c r="M27" s="2" t="str">
        <f t="shared" si="12"/>
        <v>Приобретение детской площадки в д. Овдакало</v>
      </c>
      <c r="N27" s="12">
        <f t="shared" si="13"/>
        <v>100000</v>
      </c>
      <c r="O27" s="12">
        <f t="shared" si="14"/>
        <v>100000</v>
      </c>
      <c r="P27" s="5" t="s">
        <v>86</v>
      </c>
      <c r="Q27" s="8">
        <v>1</v>
      </c>
    </row>
    <row r="28" spans="2:17" ht="111.75" customHeight="1">
      <c r="B28" s="6" t="s">
        <v>59</v>
      </c>
      <c r="C28" s="10" t="s">
        <v>21</v>
      </c>
      <c r="D28" s="26">
        <f t="shared" ref="D28" si="15">E28+F28</f>
        <v>200000</v>
      </c>
      <c r="E28" s="26">
        <v>186050</v>
      </c>
      <c r="F28" s="26">
        <v>13950</v>
      </c>
      <c r="G28" s="27">
        <v>186050</v>
      </c>
      <c r="H28" s="27">
        <v>13950</v>
      </c>
      <c r="I28" s="28">
        <f t="shared" ref="I28" si="16">E28-G28</f>
        <v>0</v>
      </c>
      <c r="J28" s="2" t="s">
        <v>87</v>
      </c>
      <c r="K28" s="5" t="s">
        <v>45</v>
      </c>
      <c r="L28" s="5" t="s">
        <v>88</v>
      </c>
      <c r="M28" s="2" t="str">
        <f t="shared" ref="M28" si="17">J28</f>
        <v>Ремонт пешеходного моста п.ст. Войбокало</v>
      </c>
      <c r="N28" s="12">
        <f t="shared" ref="N28" si="18">D28</f>
        <v>200000</v>
      </c>
      <c r="O28" s="12">
        <f t="shared" si="14"/>
        <v>200000</v>
      </c>
      <c r="P28" s="5" t="s">
        <v>89</v>
      </c>
      <c r="Q28" s="8">
        <v>1</v>
      </c>
    </row>
    <row r="29" spans="2:17" ht="37.5" customHeight="1">
      <c r="B29" s="30" t="s">
        <v>17</v>
      </c>
      <c r="C29" s="31"/>
      <c r="D29" s="32">
        <f t="shared" ref="D29:I29" si="19">SUM(D9:D28)</f>
        <v>2687500</v>
      </c>
      <c r="E29" s="32">
        <f t="shared" si="19"/>
        <v>2500000</v>
      </c>
      <c r="F29" s="32">
        <f t="shared" si="19"/>
        <v>187500</v>
      </c>
      <c r="G29" s="32">
        <f t="shared" si="19"/>
        <v>2500000</v>
      </c>
      <c r="H29" s="32">
        <f t="shared" si="19"/>
        <v>187500</v>
      </c>
      <c r="I29" s="33">
        <f t="shared" si="19"/>
        <v>0</v>
      </c>
      <c r="J29" s="4"/>
      <c r="K29" s="7"/>
      <c r="L29" s="5"/>
      <c r="M29" s="5"/>
      <c r="N29" s="12">
        <f>SUM(N9:N28)</f>
        <v>2687500</v>
      </c>
      <c r="O29" s="12">
        <f>SUM(O9:O28)</f>
        <v>2687500</v>
      </c>
      <c r="P29" s="5"/>
      <c r="Q29" s="5"/>
    </row>
    <row r="31" spans="2:17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8" t="s">
        <v>14</v>
      </c>
      <c r="M31" s="18"/>
      <c r="N31" s="18"/>
      <c r="O31" s="18"/>
      <c r="P31" s="18"/>
      <c r="Q31" s="18"/>
    </row>
    <row r="32" spans="2:17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8"/>
      <c r="M32" s="18"/>
      <c r="N32" s="18"/>
      <c r="O32" s="18"/>
      <c r="P32" s="18"/>
      <c r="Q32" s="18"/>
    </row>
    <row r="33" spans="2:17" ht="45" customHeight="1">
      <c r="B33" s="19" t="s">
        <v>13</v>
      </c>
      <c r="C33" s="19"/>
      <c r="D33" s="19"/>
      <c r="E33" s="19"/>
      <c r="F33" s="19"/>
      <c r="G33" s="19"/>
      <c r="H33" s="13"/>
      <c r="I33" s="13"/>
      <c r="J33" s="13"/>
      <c r="K33" s="13"/>
      <c r="L33" s="18"/>
      <c r="M33" s="18"/>
      <c r="N33" s="18"/>
      <c r="O33" s="18"/>
      <c r="P33" s="18"/>
      <c r="Q33" s="18"/>
    </row>
    <row r="34" spans="2:17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96" customHeight="1">
      <c r="B35" s="19" t="s">
        <v>94</v>
      </c>
      <c r="C35" s="19"/>
      <c r="D35" s="19"/>
      <c r="E35" s="19"/>
      <c r="F35" s="19"/>
      <c r="G35" s="19"/>
      <c r="H35" s="19"/>
      <c r="I35" s="19"/>
      <c r="J35" s="13"/>
      <c r="K35" s="13"/>
      <c r="L35" s="13"/>
      <c r="M35" s="18" t="s">
        <v>15</v>
      </c>
      <c r="N35" s="21"/>
      <c r="O35" s="21"/>
      <c r="P35" s="21"/>
      <c r="Q35" s="21"/>
    </row>
    <row r="36" spans="2:17">
      <c r="B36" s="19" t="s">
        <v>95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2:17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2:17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</sheetData>
  <mergeCells count="18">
    <mergeCell ref="B36:Q41"/>
    <mergeCell ref="B29:C29"/>
    <mergeCell ref="B33:G33"/>
    <mergeCell ref="B35:I35"/>
    <mergeCell ref="L31:Q33"/>
    <mergeCell ref="M35:Q35"/>
    <mergeCell ref="H7:H8"/>
    <mergeCell ref="I7:I8"/>
    <mergeCell ref="J7:J8"/>
    <mergeCell ref="K7:Q7"/>
    <mergeCell ref="N1:Q1"/>
    <mergeCell ref="B4:Q4"/>
    <mergeCell ref="B7:B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2018-12-26T13:47:22Z</dcterms:modified>
</cp:coreProperties>
</file>