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5360" windowHeight="8730"/>
  </bookViews>
  <sheets>
    <sheet name="финансы" sheetId="5" r:id="rId1"/>
  </sheets>
  <calcPr calcId="125725"/>
</workbook>
</file>

<file path=xl/calcChain.xml><?xml version="1.0" encoding="utf-8"?>
<calcChain xmlns="http://schemas.openxmlformats.org/spreadsheetml/2006/main">
  <c r="E36" i="5"/>
  <c r="H36"/>
  <c r="G36"/>
  <c r="F36"/>
  <c r="H56"/>
  <c r="G56"/>
  <c r="F56"/>
  <c r="E56"/>
  <c r="H53"/>
  <c r="G53"/>
  <c r="F53"/>
  <c r="E53"/>
  <c r="H29"/>
  <c r="H28" s="1"/>
  <c r="G29"/>
  <c r="G28" s="1"/>
  <c r="F29"/>
  <c r="F28" s="1"/>
  <c r="E29"/>
  <c r="E28" s="1"/>
  <c r="H23"/>
  <c r="G23"/>
  <c r="F23"/>
  <c r="E23"/>
  <c r="H18"/>
  <c r="G18"/>
  <c r="F18"/>
  <c r="E18"/>
  <c r="H13"/>
  <c r="G13"/>
  <c r="F13"/>
  <c r="E13"/>
  <c r="E7" s="1"/>
  <c r="H11"/>
  <c r="G11"/>
  <c r="F11"/>
  <c r="E11"/>
  <c r="G7"/>
  <c r="H7" l="1"/>
  <c r="H6" s="1"/>
  <c r="H52" s="1"/>
  <c r="H59" s="1"/>
  <c r="G6"/>
  <c r="E6"/>
  <c r="E52" s="1"/>
  <c r="E59" s="1"/>
  <c r="F7"/>
  <c r="F6" s="1"/>
  <c r="F52" s="1"/>
  <c r="F59" s="1"/>
  <c r="G52"/>
  <c r="G59" s="1"/>
</calcChain>
</file>

<file path=xl/sharedStrings.xml><?xml version="1.0" encoding="utf-8"?>
<sst xmlns="http://schemas.openxmlformats.org/spreadsheetml/2006/main" count="147" uniqueCount="102">
  <si>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</si>
  <si>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</si>
  <si>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</si>
  <si>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</si>
  <si>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</si>
  <si>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Пояснение по заполнению формы</t>
  </si>
  <si>
    <t>Тыс. руб.</t>
  </si>
  <si>
    <t>X</t>
  </si>
  <si>
    <t>Финансы</t>
  </si>
  <si>
    <t>Доходы бюджета муниципального образования, всего</t>
  </si>
  <si>
    <t>Собственные (налоговые и неналоговые)</t>
  </si>
  <si>
    <t xml:space="preserve">из них </t>
  </si>
  <si>
    <t>Налог на доходы физических лиц</t>
  </si>
  <si>
    <t>единый сельскохозяйственный налог</t>
  </si>
  <si>
    <t>1.1.4.1</t>
  </si>
  <si>
    <t>налоги на имущество физ.лиц</t>
  </si>
  <si>
    <t>земельный налог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</si>
  <si>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</si>
  <si>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</si>
  <si>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поступления, всего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</si>
  <si>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</si>
  <si>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</si>
  <si>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</si>
  <si>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</si>
  <si>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</si>
  <si>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</si>
  <si>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</si>
  <si>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</si>
  <si>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</si>
  <si>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Образование</t>
  </si>
  <si>
    <t>Культура и кинематография</t>
  </si>
  <si>
    <t xml:space="preserve">Социальная политика </t>
  </si>
  <si>
    <t>Физическая культура и спорт</t>
  </si>
  <si>
    <t>1.1</t>
  </si>
  <si>
    <t>1.2</t>
  </si>
  <si>
    <t>2.1</t>
  </si>
  <si>
    <t>2.2</t>
  </si>
  <si>
    <t>2.3</t>
  </si>
  <si>
    <t>2.4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</si>
  <si>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</si>
  <si>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</si>
  <si>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</si>
  <si>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</si>
  <si>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</si>
  <si>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</si>
  <si>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</si>
  <si>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</si>
  <si>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</si>
  <si>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</si>
  <si>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</si>
  <si>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</si>
  <si>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2.5</t>
  </si>
  <si>
    <t>2.6</t>
  </si>
  <si>
    <t>2.7</t>
  </si>
  <si>
    <t>2.8</t>
  </si>
  <si>
    <t>2.9</t>
  </si>
  <si>
    <t>2.10</t>
  </si>
  <si>
    <t>1.2.5</t>
  </si>
  <si>
    <t>Прочие безвозмездные поступления</t>
  </si>
  <si>
    <t>Средства массовой информации</t>
  </si>
  <si>
    <t>2.11</t>
  </si>
  <si>
    <t>Обслуживание государственного и муниципального долга</t>
  </si>
  <si>
    <t>Источники финансирования дефицитов бюджетов- всего</t>
  </si>
  <si>
    <t>3</t>
  </si>
  <si>
    <t>Кредиты кредитных организаций в валюте Российской Федерации</t>
  </si>
  <si>
    <t>получение</t>
  </si>
  <si>
    <t>возврат</t>
  </si>
  <si>
    <t>Бюджетные кредиты от других бюджетов бюджетной системы Российской Федерации</t>
  </si>
  <si>
    <t xml:space="preserve">Изменение остатков средств </t>
  </si>
  <si>
    <t xml:space="preserve">Тыс. руб. </t>
  </si>
  <si>
    <t>тыс.руб</t>
  </si>
  <si>
    <t>тыс.руб.</t>
  </si>
  <si>
    <t>в том числе трансферт КМР по соглашениям</t>
  </si>
  <si>
    <t>1.1.5.1</t>
  </si>
  <si>
    <t>1.1.5.2</t>
  </si>
  <si>
    <t>Акцизы</t>
  </si>
  <si>
    <t>Налоги на совокупный доход, втом числе:</t>
  </si>
  <si>
    <t>Налоги на имущество, в том числе:</t>
  </si>
  <si>
    <t>Госпошлина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</si>
  <si>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</si>
  <si>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собственности, в том числе:</t>
  </si>
  <si>
    <t>1.1.8.1</t>
  </si>
  <si>
    <t>аренда земли</t>
  </si>
  <si>
    <t>1.1.8.2</t>
  </si>
  <si>
    <t>аренда имущества</t>
  </si>
  <si>
    <t>прочие доходы от использования имущества</t>
  </si>
  <si>
    <t>1.1.10</t>
  </si>
  <si>
    <t>Доходы от продажи материальных и нематериальных активов, в том числе:</t>
  </si>
  <si>
    <t>1.1.10.1</t>
  </si>
  <si>
    <t>продажа земли</t>
  </si>
  <si>
    <t>1.1.10.2</t>
  </si>
  <si>
    <t>продажа имущества</t>
  </si>
  <si>
    <t>1.1.11</t>
  </si>
  <si>
    <t>Штрафы</t>
  </si>
  <si>
    <t>1.1.12</t>
  </si>
  <si>
    <t>Безвозмездные поступления от других бюджетов, в том числе:</t>
  </si>
  <si>
    <t>Дотации бюджетам муниципальных образований (за счет средств ОБ)</t>
  </si>
  <si>
    <t>Дотации бюджетам муниципальных образований (за счет средств районного бюджета)</t>
  </si>
  <si>
    <t>1.2.6</t>
  </si>
  <si>
    <t>Приложение №1                                                         к постановлению администрации                                                       № 226 от 05.11.2019 г.</t>
  </si>
  <si>
    <t>«Основные показатели прогноза социально-экономического развития муниципального образования на  2020 год (очередной финансовый год) и плановый период 2021-2022 годов (на среднесрочный период)»                                                                                                                                                     МО ШУМСКОЕ СЕЛЬСКОЕ ПОСЕЛЕНИЕ</t>
  </si>
  <si>
    <r>
      <t xml:space="preserve">Оценка </t>
    </r>
    <r>
      <rPr>
        <sz val="10"/>
        <color indexed="8"/>
        <rFont val="Times New Roman"/>
        <family val="1"/>
        <charset val="204"/>
      </rPr>
      <t xml:space="preserve">текущий 2019 год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</si>
</sst>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49" fontId="3" fillId="0" borderId="9" xfId="0" applyNumberFormat="1" applyFont="1" applyBorder="1" applyAlignment="1">
      <alignment horizontal="justify" vertical="top" wrapText="1"/>
    </xf>
    <xf numFmtId="49" fontId="3" fillId="5" borderId="13" xfId="0" applyNumberFormat="1" applyFont="1" applyFill="1" applyBorder="1" applyAlignment="1">
      <alignment horizontal="justify" vertical="top" wrapText="1"/>
    </xf>
    <xf numFmtId="0" fontId="3" fillId="5" borderId="13" xfId="0" applyFont="1" applyFill="1" applyBorder="1" applyAlignment="1">
      <alignment horizontal="justify" vertical="top" wrapText="1"/>
    </xf>
    <xf numFmtId="164" fontId="7" fillId="5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justify" vertical="top" wrapText="1"/>
    </xf>
    <xf numFmtId="49" fontId="5" fillId="3" borderId="13" xfId="0" applyNumberFormat="1" applyFont="1" applyFill="1" applyBorder="1" applyAlignment="1">
      <alignment horizontal="justify" vertical="top" wrapText="1"/>
    </xf>
    <xf numFmtId="0" fontId="5" fillId="3" borderId="13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justify" vertical="top" wrapText="1"/>
    </xf>
    <xf numFmtId="164" fontId="6" fillId="3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 wrapText="1"/>
    </xf>
    <xf numFmtId="164" fontId="6" fillId="0" borderId="13" xfId="0" applyNumberFormat="1" applyFont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left" wrapText="1"/>
    </xf>
    <xf numFmtId="164" fontId="7" fillId="2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justify" wrapText="1"/>
    </xf>
    <xf numFmtId="0" fontId="5" fillId="3" borderId="13" xfId="0" applyFont="1" applyFill="1" applyBorder="1" applyAlignment="1">
      <alignment horizontal="justify" wrapText="1"/>
    </xf>
    <xf numFmtId="0" fontId="8" fillId="4" borderId="13" xfId="0" applyFont="1" applyFill="1" applyBorder="1" applyAlignment="1">
      <alignment horizontal="justify" wrapText="1"/>
    </xf>
    <xf numFmtId="0" fontId="8" fillId="4" borderId="13" xfId="0" applyFont="1" applyFill="1" applyBorder="1" applyAlignment="1">
      <alignment horizontal="justify" vertical="top" wrapText="1"/>
    </xf>
    <xf numFmtId="164" fontId="9" fillId="4" borderId="13" xfId="0" applyNumberFormat="1" applyFont="1" applyFill="1" applyBorder="1" applyAlignment="1">
      <alignment horizontal="center" wrapText="1"/>
    </xf>
    <xf numFmtId="49" fontId="8" fillId="0" borderId="13" xfId="0" applyNumberFormat="1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wrapText="1"/>
    </xf>
    <xf numFmtId="0" fontId="8" fillId="0" borderId="13" xfId="0" applyFont="1" applyBorder="1" applyAlignment="1">
      <alignment horizontal="justify" vertical="top" wrapText="1"/>
    </xf>
    <xf numFmtId="164" fontId="9" fillId="0" borderId="1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justify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49" fontId="3" fillId="2" borderId="13" xfId="0" applyNumberFormat="1" applyFont="1" applyFill="1" applyBorder="1" applyAlignment="1">
      <alignment horizontal="justify" vertical="top" wrapText="1"/>
    </xf>
    <xf numFmtId="0" fontId="3" fillId="2" borderId="13" xfId="0" applyFont="1" applyFill="1" applyBorder="1" applyAlignment="1">
      <alignment horizontal="justify" vertical="top" wrapText="1"/>
    </xf>
    <xf numFmtId="164" fontId="7" fillId="2" borderId="1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topLeftCell="A31" workbookViewId="0">
      <selection activeCell="E37" sqref="E37"/>
    </sheetView>
  </sheetViews>
  <sheetFormatPr defaultColWidth="8.85546875" defaultRowHeight="15"/>
  <cols>
    <col min="1" max="1" width="8.85546875" style="1"/>
    <col min="2" max="2" width="28.85546875" style="1" customWidth="1"/>
    <col min="3" max="3" width="12.28515625" style="1" customWidth="1"/>
    <col min="4" max="4" width="11.5703125" style="1" hidden="1" customWidth="1"/>
    <col min="5" max="5" width="13.28515625" style="1" customWidth="1"/>
    <col min="6" max="6" width="11.7109375" style="1" customWidth="1"/>
    <col min="7" max="7" width="11.28515625" style="1" customWidth="1"/>
    <col min="8" max="8" width="10.7109375" style="1" customWidth="1"/>
    <col min="9" max="9" width="33.85546875" style="1" hidden="1" customWidth="1"/>
    <col min="10" max="10" width="14.5703125" style="1" customWidth="1"/>
    <col min="11" max="16384" width="8.85546875" style="1"/>
  </cols>
  <sheetData>
    <row r="1" spans="1:9" ht="46.5" customHeight="1">
      <c r="F1" s="34" t="s">
        <v>99</v>
      </c>
      <c r="G1" s="34"/>
      <c r="H1" s="34"/>
    </row>
    <row r="2" spans="1:9" ht="72.599999999999994" customHeight="1" thickBot="1">
      <c r="A2" s="35" t="s">
        <v>100</v>
      </c>
      <c r="B2" s="36"/>
      <c r="C2" s="36"/>
      <c r="D2" s="36"/>
      <c r="E2" s="36"/>
      <c r="F2" s="36"/>
      <c r="G2" s="36"/>
      <c r="H2" s="36"/>
      <c r="I2" s="36"/>
    </row>
    <row r="3" spans="1:9" ht="26.25" customHeight="1" thickBot="1">
      <c r="A3" s="43" t="s">
        <v>0</v>
      </c>
      <c r="B3" s="43" t="s">
        <v>1</v>
      </c>
      <c r="C3" s="43" t="s">
        <v>2</v>
      </c>
      <c r="D3" s="2" t="s">
        <v>3</v>
      </c>
      <c r="E3" s="43" t="s">
        <v>101</v>
      </c>
      <c r="F3" s="45" t="s">
        <v>4</v>
      </c>
      <c r="G3" s="46"/>
      <c r="H3" s="47"/>
      <c r="I3" s="43" t="s">
        <v>5</v>
      </c>
    </row>
    <row r="4" spans="1:9" ht="15.75" thickBot="1">
      <c r="A4" s="44"/>
      <c r="B4" s="44"/>
      <c r="C4" s="44"/>
      <c r="D4" s="3">
        <v>2014</v>
      </c>
      <c r="E4" s="44"/>
      <c r="F4" s="3">
        <v>2020</v>
      </c>
      <c r="G4" s="3">
        <v>2021</v>
      </c>
      <c r="H4" s="3">
        <v>2022</v>
      </c>
      <c r="I4" s="44"/>
    </row>
    <row r="5" spans="1:9" ht="15.75" thickBot="1">
      <c r="A5" s="8" t="s">
        <v>7</v>
      </c>
      <c r="B5" s="37" t="s">
        <v>8</v>
      </c>
      <c r="C5" s="38"/>
      <c r="D5" s="38"/>
      <c r="E5" s="38"/>
      <c r="F5" s="38"/>
      <c r="G5" s="38"/>
      <c r="H5" s="38"/>
      <c r="I5" s="39"/>
    </row>
    <row r="6" spans="1:9" ht="38.25">
      <c r="A6" s="9">
        <v>1</v>
      </c>
      <c r="B6" s="10" t="s">
        <v>9</v>
      </c>
      <c r="C6" s="10" t="s">
        <v>69</v>
      </c>
      <c r="D6" s="10"/>
      <c r="E6" s="11">
        <f>E7+E28</f>
        <v>67846.8</v>
      </c>
      <c r="F6" s="11">
        <f>F7+F28</f>
        <v>24913.4</v>
      </c>
      <c r="G6" s="11">
        <f>G7+G28</f>
        <v>25073.5</v>
      </c>
      <c r="H6" s="11">
        <f>H7+H28</f>
        <v>25374.1</v>
      </c>
      <c r="I6" s="5"/>
    </row>
    <row r="7" spans="1:9" ht="25.5">
      <c r="A7" s="40" t="s">
        <v>33</v>
      </c>
      <c r="B7" s="12" t="s">
        <v>10</v>
      </c>
      <c r="C7" s="41" t="s">
        <v>69</v>
      </c>
      <c r="D7" s="41"/>
      <c r="E7" s="42">
        <f>E9+E10+E11+E13+E16+E17+E18+E22+E23+E26+E27</f>
        <v>14195.699999999999</v>
      </c>
      <c r="F7" s="42">
        <f t="shared" ref="F7:H7" si="0">F9+F10+F11+F13+F16+F17+F18+F22+F23+F26+F27</f>
        <v>18025.900000000001</v>
      </c>
      <c r="G7" s="42">
        <f t="shared" si="0"/>
        <v>18166</v>
      </c>
      <c r="H7" s="42">
        <f t="shared" si="0"/>
        <v>18456.599999999999</v>
      </c>
      <c r="I7" s="5"/>
    </row>
    <row r="8" spans="1:9" ht="15.75" customHeight="1" thickBot="1">
      <c r="A8" s="40"/>
      <c r="B8" s="12" t="s">
        <v>11</v>
      </c>
      <c r="C8" s="41"/>
      <c r="D8" s="41"/>
      <c r="E8" s="42"/>
      <c r="F8" s="42"/>
      <c r="G8" s="42"/>
      <c r="H8" s="42"/>
      <c r="I8" s="6"/>
    </row>
    <row r="9" spans="1:9" ht="15.75">
      <c r="A9" s="13" t="s">
        <v>39</v>
      </c>
      <c r="B9" s="14" t="s">
        <v>12</v>
      </c>
      <c r="C9" s="15" t="s">
        <v>6</v>
      </c>
      <c r="D9" s="15"/>
      <c r="E9" s="16">
        <v>2500</v>
      </c>
      <c r="F9" s="16">
        <v>2305</v>
      </c>
      <c r="G9" s="16">
        <v>2305</v>
      </c>
      <c r="H9" s="16">
        <v>2400</v>
      </c>
      <c r="I9" s="48"/>
    </row>
    <row r="10" spans="1:9" ht="15.75" customHeight="1">
      <c r="A10" s="13" t="s">
        <v>40</v>
      </c>
      <c r="B10" s="14" t="s">
        <v>75</v>
      </c>
      <c r="C10" s="15" t="s">
        <v>6</v>
      </c>
      <c r="D10" s="15"/>
      <c r="E10" s="16">
        <v>1760.4</v>
      </c>
      <c r="F10" s="16">
        <v>1760.4</v>
      </c>
      <c r="G10" s="16">
        <v>1820.5</v>
      </c>
      <c r="H10" s="16">
        <v>1926.1</v>
      </c>
      <c r="I10" s="49"/>
    </row>
    <row r="11" spans="1:9" ht="24.75" customHeight="1" thickBot="1">
      <c r="A11" s="13" t="s">
        <v>41</v>
      </c>
      <c r="B11" s="14" t="s">
        <v>76</v>
      </c>
      <c r="C11" s="15" t="s">
        <v>69</v>
      </c>
      <c r="D11" s="15"/>
      <c r="E11" s="16">
        <f>E12</f>
        <v>0</v>
      </c>
      <c r="F11" s="16">
        <f t="shared" ref="F11:H11" si="1">F12</f>
        <v>0</v>
      </c>
      <c r="G11" s="16">
        <f t="shared" si="1"/>
        <v>0</v>
      </c>
      <c r="H11" s="16">
        <f t="shared" si="1"/>
        <v>0</v>
      </c>
      <c r="I11" s="50"/>
    </row>
    <row r="12" spans="1:9" ht="35.25" customHeight="1" thickBot="1">
      <c r="A12" s="17" t="s">
        <v>14</v>
      </c>
      <c r="B12" s="18" t="s">
        <v>13</v>
      </c>
      <c r="C12" s="19" t="s">
        <v>69</v>
      </c>
      <c r="D12" s="19"/>
      <c r="E12" s="20">
        <v>0</v>
      </c>
      <c r="F12" s="20">
        <v>0</v>
      </c>
      <c r="G12" s="20">
        <v>0</v>
      </c>
      <c r="H12" s="20">
        <v>0</v>
      </c>
      <c r="I12" s="4"/>
    </row>
    <row r="13" spans="1:9" ht="15.75" customHeight="1" thickBot="1">
      <c r="A13" s="13" t="s">
        <v>42</v>
      </c>
      <c r="B13" s="14" t="s">
        <v>77</v>
      </c>
      <c r="C13" s="15" t="s">
        <v>69</v>
      </c>
      <c r="D13" s="15"/>
      <c r="E13" s="16">
        <f>E14+E15</f>
        <v>8650</v>
      </c>
      <c r="F13" s="16">
        <f t="shared" ref="F13:H13" si="2">F14+F15</f>
        <v>11600</v>
      </c>
      <c r="G13" s="16">
        <f t="shared" si="2"/>
        <v>11650</v>
      </c>
      <c r="H13" s="16">
        <f t="shared" si="2"/>
        <v>11700</v>
      </c>
      <c r="I13" s="7"/>
    </row>
    <row r="14" spans="1:9" ht="15.75">
      <c r="A14" s="17" t="s">
        <v>73</v>
      </c>
      <c r="B14" s="18" t="s">
        <v>15</v>
      </c>
      <c r="C14" s="19" t="s">
        <v>69</v>
      </c>
      <c r="D14" s="19"/>
      <c r="E14" s="20">
        <v>450</v>
      </c>
      <c r="F14" s="20">
        <v>500</v>
      </c>
      <c r="G14" s="20">
        <v>550</v>
      </c>
      <c r="H14" s="20">
        <v>600</v>
      </c>
      <c r="I14" s="48"/>
    </row>
    <row r="15" spans="1:9" ht="16.5" thickBot="1">
      <c r="A15" s="17" t="s">
        <v>74</v>
      </c>
      <c r="B15" s="18" t="s">
        <v>16</v>
      </c>
      <c r="C15" s="19" t="s">
        <v>69</v>
      </c>
      <c r="D15" s="19"/>
      <c r="E15" s="20">
        <v>8200</v>
      </c>
      <c r="F15" s="20">
        <v>11100</v>
      </c>
      <c r="G15" s="20">
        <v>11100</v>
      </c>
      <c r="H15" s="20">
        <v>11100</v>
      </c>
      <c r="I15" s="50"/>
    </row>
    <row r="16" spans="1:9" ht="16.5" thickBot="1">
      <c r="A16" s="13" t="s">
        <v>43</v>
      </c>
      <c r="B16" s="14" t="s">
        <v>78</v>
      </c>
      <c r="C16" s="15" t="s">
        <v>69</v>
      </c>
      <c r="D16" s="15"/>
      <c r="E16" s="16">
        <v>15</v>
      </c>
      <c r="F16" s="16">
        <v>16</v>
      </c>
      <c r="G16" s="16">
        <v>16</v>
      </c>
      <c r="H16" s="16">
        <v>16</v>
      </c>
      <c r="I16" s="5"/>
    </row>
    <row r="17" spans="1:9" ht="35.25" customHeight="1">
      <c r="A17" s="13" t="s">
        <v>44</v>
      </c>
      <c r="B17" s="14" t="s">
        <v>79</v>
      </c>
      <c r="C17" s="15" t="s">
        <v>69</v>
      </c>
      <c r="D17" s="15"/>
      <c r="E17" s="16">
        <v>0</v>
      </c>
      <c r="F17" s="16">
        <v>0</v>
      </c>
      <c r="G17" s="16">
        <v>0</v>
      </c>
      <c r="H17" s="16">
        <v>0</v>
      </c>
      <c r="I17" s="48"/>
    </row>
    <row r="18" spans="1:9" ht="15.75" customHeight="1" thickBot="1">
      <c r="A18" s="13" t="s">
        <v>45</v>
      </c>
      <c r="B18" s="14" t="s">
        <v>80</v>
      </c>
      <c r="C18" s="15" t="s">
        <v>69</v>
      </c>
      <c r="D18" s="15"/>
      <c r="E18" s="16">
        <f>E19+E20+E21</f>
        <v>1232</v>
      </c>
      <c r="F18" s="16">
        <f t="shared" ref="F18:H18" si="3">F19+F20+F21</f>
        <v>2294.5</v>
      </c>
      <c r="G18" s="16">
        <f t="shared" si="3"/>
        <v>2324.5</v>
      </c>
      <c r="H18" s="16">
        <f t="shared" si="3"/>
        <v>2364.5</v>
      </c>
      <c r="I18" s="50"/>
    </row>
    <row r="19" spans="1:9" ht="15.75">
      <c r="A19" s="17" t="s">
        <v>81</v>
      </c>
      <c r="B19" s="18" t="s">
        <v>82</v>
      </c>
      <c r="C19" s="19" t="s">
        <v>69</v>
      </c>
      <c r="D19" s="19"/>
      <c r="E19" s="20">
        <v>6</v>
      </c>
      <c r="F19" s="20">
        <v>56.1</v>
      </c>
      <c r="G19" s="20">
        <v>56.1</v>
      </c>
      <c r="H19" s="20">
        <v>56.1</v>
      </c>
      <c r="I19" s="5"/>
    </row>
    <row r="20" spans="1:9" ht="15.75">
      <c r="A20" s="17" t="s">
        <v>83</v>
      </c>
      <c r="B20" s="18" t="s">
        <v>84</v>
      </c>
      <c r="C20" s="19" t="s">
        <v>69</v>
      </c>
      <c r="D20" s="19"/>
      <c r="E20" s="20">
        <v>476</v>
      </c>
      <c r="F20" s="20">
        <v>1538.4</v>
      </c>
      <c r="G20" s="20">
        <v>1588.4</v>
      </c>
      <c r="H20" s="20">
        <v>1638.4</v>
      </c>
      <c r="I20" s="5"/>
    </row>
    <row r="21" spans="1:9" ht="26.25" thickBot="1">
      <c r="A21" s="17"/>
      <c r="B21" s="18" t="s">
        <v>85</v>
      </c>
      <c r="C21" s="19" t="s">
        <v>69</v>
      </c>
      <c r="D21" s="19"/>
      <c r="E21" s="20">
        <v>750</v>
      </c>
      <c r="F21" s="20">
        <v>700</v>
      </c>
      <c r="G21" s="20">
        <v>680</v>
      </c>
      <c r="H21" s="20">
        <v>670</v>
      </c>
      <c r="I21" s="5"/>
    </row>
    <row r="22" spans="1:9" ht="38.25">
      <c r="A22" s="13" t="s">
        <v>46</v>
      </c>
      <c r="B22" s="14" t="s">
        <v>17</v>
      </c>
      <c r="C22" s="15" t="s">
        <v>69</v>
      </c>
      <c r="D22" s="15"/>
      <c r="E22" s="16">
        <v>38.299999999999997</v>
      </c>
      <c r="F22" s="16">
        <v>50</v>
      </c>
      <c r="G22" s="16">
        <v>50</v>
      </c>
      <c r="H22" s="16">
        <v>50</v>
      </c>
      <c r="I22" s="48"/>
    </row>
    <row r="23" spans="1:9" ht="39" thickBot="1">
      <c r="A23" s="13" t="s">
        <v>86</v>
      </c>
      <c r="B23" s="14" t="s">
        <v>87</v>
      </c>
      <c r="C23" s="15" t="s">
        <v>69</v>
      </c>
      <c r="D23" s="15"/>
      <c r="E23" s="16">
        <f>E24+E25</f>
        <v>0</v>
      </c>
      <c r="F23" s="16">
        <f t="shared" ref="F23:H23" si="4">F24+F25</f>
        <v>0</v>
      </c>
      <c r="G23" s="16">
        <f t="shared" si="4"/>
        <v>0</v>
      </c>
      <c r="H23" s="16">
        <f t="shared" si="4"/>
        <v>0</v>
      </c>
      <c r="I23" s="50"/>
    </row>
    <row r="24" spans="1:9" ht="15.75">
      <c r="A24" s="17" t="s">
        <v>88</v>
      </c>
      <c r="B24" s="18" t="s">
        <v>89</v>
      </c>
      <c r="C24" s="19" t="s">
        <v>69</v>
      </c>
      <c r="D24" s="19"/>
      <c r="E24" s="20">
        <v>0</v>
      </c>
      <c r="F24" s="20">
        <v>0</v>
      </c>
      <c r="G24" s="20">
        <v>0</v>
      </c>
      <c r="H24" s="20">
        <v>0</v>
      </c>
      <c r="I24" s="5"/>
    </row>
    <row r="25" spans="1:9" ht="15.75">
      <c r="A25" s="17" t="s">
        <v>90</v>
      </c>
      <c r="B25" s="18" t="s">
        <v>91</v>
      </c>
      <c r="C25" s="19" t="s">
        <v>69</v>
      </c>
      <c r="D25" s="19"/>
      <c r="E25" s="20">
        <v>0</v>
      </c>
      <c r="F25" s="20">
        <v>0</v>
      </c>
      <c r="G25" s="20">
        <v>0</v>
      </c>
      <c r="H25" s="20">
        <v>0</v>
      </c>
      <c r="I25" s="5"/>
    </row>
    <row r="26" spans="1:9" ht="16.5" thickBot="1">
      <c r="A26" s="13" t="s">
        <v>92</v>
      </c>
      <c r="B26" s="14" t="s">
        <v>93</v>
      </c>
      <c r="C26" s="15" t="s">
        <v>69</v>
      </c>
      <c r="D26" s="15"/>
      <c r="E26" s="16"/>
      <c r="F26" s="16"/>
      <c r="G26" s="16"/>
      <c r="H26" s="16"/>
      <c r="I26" s="5"/>
    </row>
    <row r="27" spans="1:9" ht="15.75">
      <c r="A27" s="13" t="s">
        <v>94</v>
      </c>
      <c r="B27" s="14" t="s">
        <v>18</v>
      </c>
      <c r="C27" s="15" t="s">
        <v>69</v>
      </c>
      <c r="D27" s="15"/>
      <c r="E27" s="16"/>
      <c r="F27" s="16"/>
      <c r="G27" s="16"/>
      <c r="H27" s="16"/>
      <c r="I27" s="48"/>
    </row>
    <row r="28" spans="1:9" ht="27" thickBot="1">
      <c r="A28" s="21" t="s">
        <v>34</v>
      </c>
      <c r="B28" s="22" t="s">
        <v>19</v>
      </c>
      <c r="C28" s="12" t="s">
        <v>69</v>
      </c>
      <c r="D28" s="12"/>
      <c r="E28" s="23">
        <f>E29+E35</f>
        <v>53651.1</v>
      </c>
      <c r="F28" s="23">
        <f>F29+F35</f>
        <v>6887.4999999999991</v>
      </c>
      <c r="G28" s="23">
        <f>G29+G35</f>
        <v>6907.4999999999991</v>
      </c>
      <c r="H28" s="23">
        <f>H29+H35</f>
        <v>6917.4999999999991</v>
      </c>
      <c r="I28" s="50"/>
    </row>
    <row r="29" spans="1:9" ht="27" thickBot="1">
      <c r="A29" s="17"/>
      <c r="B29" s="24" t="s">
        <v>95</v>
      </c>
      <c r="C29" s="19"/>
      <c r="D29" s="19"/>
      <c r="E29" s="20">
        <f>SUM(E30:E34)</f>
        <v>53651.1</v>
      </c>
      <c r="F29" s="20">
        <f>SUM(F30:F34)</f>
        <v>6887.4999999999991</v>
      </c>
      <c r="G29" s="20">
        <f>SUM(G30:G34)</f>
        <v>6907.4999999999991</v>
      </c>
      <c r="H29" s="20">
        <f>SUM(H30:H34)</f>
        <v>6917.4999999999991</v>
      </c>
      <c r="I29" s="5"/>
    </row>
    <row r="30" spans="1:9" ht="39">
      <c r="A30" s="17" t="s">
        <v>47</v>
      </c>
      <c r="B30" s="25" t="s">
        <v>96</v>
      </c>
      <c r="C30" s="19" t="s">
        <v>6</v>
      </c>
      <c r="D30" s="19"/>
      <c r="E30" s="20">
        <v>4905.7</v>
      </c>
      <c r="F30" s="20">
        <v>3760.6</v>
      </c>
      <c r="G30" s="20">
        <v>3760.6</v>
      </c>
      <c r="H30" s="20">
        <v>3760.6</v>
      </c>
      <c r="I30" s="48"/>
    </row>
    <row r="31" spans="1:9" ht="39">
      <c r="A31" s="17" t="s">
        <v>48</v>
      </c>
      <c r="B31" s="25" t="s">
        <v>97</v>
      </c>
      <c r="C31" s="19" t="s">
        <v>6</v>
      </c>
      <c r="D31" s="19"/>
      <c r="E31" s="20">
        <v>2411.9</v>
      </c>
      <c r="F31" s="20">
        <v>1424.8</v>
      </c>
      <c r="G31" s="20">
        <v>1424.8</v>
      </c>
      <c r="H31" s="20">
        <v>1424.8</v>
      </c>
      <c r="I31" s="49"/>
    </row>
    <row r="32" spans="1:9" ht="39.75" thickBot="1">
      <c r="A32" s="17" t="s">
        <v>49</v>
      </c>
      <c r="B32" s="25" t="s">
        <v>20</v>
      </c>
      <c r="C32" s="19" t="s">
        <v>6</v>
      </c>
      <c r="D32" s="19"/>
      <c r="E32" s="20">
        <v>24577</v>
      </c>
      <c r="F32" s="20">
        <v>0</v>
      </c>
      <c r="G32" s="20">
        <v>0</v>
      </c>
      <c r="H32" s="20">
        <v>0</v>
      </c>
      <c r="I32" s="50"/>
    </row>
    <row r="33" spans="1:9" ht="26.25">
      <c r="A33" s="17" t="s">
        <v>50</v>
      </c>
      <c r="B33" s="25" t="s">
        <v>21</v>
      </c>
      <c r="C33" s="19" t="s">
        <v>6</v>
      </c>
      <c r="D33" s="19"/>
      <c r="E33" s="20">
        <v>281.8</v>
      </c>
      <c r="F33" s="20">
        <v>284.89999999999998</v>
      </c>
      <c r="G33" s="20">
        <v>284.89999999999998</v>
      </c>
      <c r="H33" s="20">
        <v>284.89999999999998</v>
      </c>
      <c r="I33" s="48"/>
    </row>
    <row r="34" spans="1:9" ht="27" thickBot="1">
      <c r="A34" s="17" t="s">
        <v>57</v>
      </c>
      <c r="B34" s="25" t="s">
        <v>22</v>
      </c>
      <c r="C34" s="19" t="s">
        <v>6</v>
      </c>
      <c r="D34" s="19"/>
      <c r="E34" s="20">
        <v>21474.7</v>
      </c>
      <c r="F34" s="20">
        <v>1417.2</v>
      </c>
      <c r="G34" s="20">
        <v>1437.2</v>
      </c>
      <c r="H34" s="20">
        <v>1447.2</v>
      </c>
      <c r="I34" s="50"/>
    </row>
    <row r="35" spans="1:9" ht="26.45" customHeight="1" thickBot="1">
      <c r="A35" s="17" t="s">
        <v>98</v>
      </c>
      <c r="B35" s="25" t="s">
        <v>58</v>
      </c>
      <c r="C35" s="19" t="s">
        <v>6</v>
      </c>
      <c r="D35" s="19"/>
      <c r="E35" s="20">
        <v>0</v>
      </c>
      <c r="F35" s="20">
        <v>0</v>
      </c>
      <c r="G35" s="20">
        <v>0</v>
      </c>
      <c r="H35" s="20">
        <v>0</v>
      </c>
      <c r="I35" s="5"/>
    </row>
    <row r="36" spans="1:9" ht="38.25">
      <c r="A36" s="9">
        <v>2</v>
      </c>
      <c r="B36" s="10" t="s">
        <v>23</v>
      </c>
      <c r="C36" s="10" t="s">
        <v>69</v>
      </c>
      <c r="D36" s="10"/>
      <c r="E36" s="11">
        <f>E37+E39+E40+E42+E43+E46+E48+E51</f>
        <v>73519.100000000006</v>
      </c>
      <c r="F36" s="11">
        <f>F37+F39+F40+F42+F43+F44+F46+F48+F49+F50+F51</f>
        <v>26019.1</v>
      </c>
      <c r="G36" s="11">
        <f>G37+G39+G40+G42+G43+G46+G48+G51</f>
        <v>27045.199999999997</v>
      </c>
      <c r="H36" s="11">
        <f>H37+H39+H40+H42+H43+H46+H48+H51</f>
        <v>28111.200000000001</v>
      </c>
      <c r="I36" s="48"/>
    </row>
    <row r="37" spans="1:9" ht="16.5" thickBot="1">
      <c r="A37" s="13" t="s">
        <v>35</v>
      </c>
      <c r="B37" s="26" t="s">
        <v>24</v>
      </c>
      <c r="C37" s="15" t="s">
        <v>6</v>
      </c>
      <c r="D37" s="15"/>
      <c r="E37" s="16">
        <v>23237.200000000001</v>
      </c>
      <c r="F37" s="16">
        <v>11309</v>
      </c>
      <c r="G37" s="16">
        <v>11761.4</v>
      </c>
      <c r="H37" s="16">
        <v>12232</v>
      </c>
      <c r="I37" s="50"/>
    </row>
    <row r="38" spans="1:9" ht="27" thickBot="1">
      <c r="A38" s="27"/>
      <c r="B38" s="27" t="s">
        <v>72</v>
      </c>
      <c r="C38" s="28"/>
      <c r="D38" s="28"/>
      <c r="E38" s="29">
        <v>378.6</v>
      </c>
      <c r="F38" s="29">
        <v>424.2</v>
      </c>
      <c r="G38" s="29">
        <v>439.1</v>
      </c>
      <c r="H38" s="29">
        <v>454.8</v>
      </c>
      <c r="I38" s="5"/>
    </row>
    <row r="39" spans="1:9" ht="26.25">
      <c r="A39" s="13" t="s">
        <v>36</v>
      </c>
      <c r="B39" s="26" t="s">
        <v>25</v>
      </c>
      <c r="C39" s="15" t="s">
        <v>6</v>
      </c>
      <c r="D39" s="15"/>
      <c r="E39" s="16">
        <v>278.3</v>
      </c>
      <c r="F39" s="16">
        <v>281.39999999999998</v>
      </c>
      <c r="G39" s="16">
        <v>281.39999999999998</v>
      </c>
      <c r="H39" s="16">
        <v>281.39999999999998</v>
      </c>
      <c r="I39" s="48"/>
    </row>
    <row r="40" spans="1:9" ht="52.5" thickBot="1">
      <c r="A40" s="13" t="s">
        <v>37</v>
      </c>
      <c r="B40" s="26" t="s">
        <v>26</v>
      </c>
      <c r="C40" s="15" t="s">
        <v>6</v>
      </c>
      <c r="D40" s="15"/>
      <c r="E40" s="16">
        <v>1014.8</v>
      </c>
      <c r="F40" s="16">
        <v>708.1</v>
      </c>
      <c r="G40" s="16">
        <v>736.4</v>
      </c>
      <c r="H40" s="16">
        <v>766</v>
      </c>
      <c r="I40" s="50"/>
    </row>
    <row r="41" spans="1:9" ht="26.25" thickBot="1">
      <c r="A41" s="27"/>
      <c r="B41" s="28" t="s">
        <v>72</v>
      </c>
      <c r="C41" s="28"/>
      <c r="D41" s="29"/>
      <c r="E41" s="29">
        <v>14.8</v>
      </c>
      <c r="F41" s="29">
        <v>25.7</v>
      </c>
      <c r="G41" s="29">
        <v>26.2</v>
      </c>
      <c r="H41" s="29">
        <v>26.2</v>
      </c>
      <c r="I41" s="5"/>
    </row>
    <row r="42" spans="1:9" ht="26.25">
      <c r="A42" s="13" t="s">
        <v>38</v>
      </c>
      <c r="B42" s="26" t="s">
        <v>27</v>
      </c>
      <c r="C42" s="15" t="s">
        <v>6</v>
      </c>
      <c r="D42" s="15"/>
      <c r="E42" s="16">
        <v>987.8</v>
      </c>
      <c r="F42" s="16">
        <v>2133.6</v>
      </c>
      <c r="G42" s="16">
        <v>2219</v>
      </c>
      <c r="H42" s="16">
        <v>2307.8000000000002</v>
      </c>
      <c r="I42" s="48"/>
    </row>
    <row r="43" spans="1:9" ht="16.5" thickBot="1">
      <c r="A43" s="13" t="s">
        <v>51</v>
      </c>
      <c r="B43" s="26" t="s">
        <v>28</v>
      </c>
      <c r="C43" s="15" t="s">
        <v>6</v>
      </c>
      <c r="D43" s="15"/>
      <c r="E43" s="16">
        <v>41954</v>
      </c>
      <c r="F43" s="16">
        <v>4661.1000000000004</v>
      </c>
      <c r="G43" s="16">
        <v>4848</v>
      </c>
      <c r="H43" s="16">
        <v>5041</v>
      </c>
      <c r="I43" s="50"/>
    </row>
    <row r="44" spans="1:9" ht="15.75">
      <c r="A44" s="13" t="s">
        <v>52</v>
      </c>
      <c r="B44" s="26" t="s">
        <v>29</v>
      </c>
      <c r="C44" s="15" t="s">
        <v>6</v>
      </c>
      <c r="D44" s="15"/>
      <c r="E44" s="16">
        <v>0</v>
      </c>
      <c r="F44" s="16">
        <v>0</v>
      </c>
      <c r="G44" s="16">
        <v>0</v>
      </c>
      <c r="H44" s="16">
        <v>0</v>
      </c>
      <c r="I44" s="48"/>
    </row>
    <row r="45" spans="1:9" ht="25.5">
      <c r="A45" s="27"/>
      <c r="B45" s="28" t="s">
        <v>72</v>
      </c>
      <c r="C45" s="28"/>
      <c r="D45" s="29"/>
      <c r="E45" s="29">
        <v>0</v>
      </c>
      <c r="F45" s="29">
        <v>0</v>
      </c>
      <c r="G45" s="29">
        <v>0</v>
      </c>
      <c r="H45" s="29">
        <v>0</v>
      </c>
      <c r="I45" s="49"/>
    </row>
    <row r="46" spans="1:9" ht="16.5" thickBot="1">
      <c r="A46" s="13" t="s">
        <v>53</v>
      </c>
      <c r="B46" s="26" t="s">
        <v>30</v>
      </c>
      <c r="C46" s="15" t="s">
        <v>6</v>
      </c>
      <c r="D46" s="15"/>
      <c r="E46" s="16">
        <v>4800</v>
      </c>
      <c r="F46" s="16">
        <v>6175.9</v>
      </c>
      <c r="G46" s="16">
        <v>6423</v>
      </c>
      <c r="H46" s="16">
        <v>6680</v>
      </c>
      <c r="I46" s="50"/>
    </row>
    <row r="47" spans="1:9" ht="26.25" thickBot="1">
      <c r="A47" s="27"/>
      <c r="B47" s="28" t="s">
        <v>72</v>
      </c>
      <c r="C47" s="28"/>
      <c r="D47" s="29"/>
      <c r="E47" s="29">
        <v>94.4</v>
      </c>
      <c r="F47" s="29">
        <v>96.7</v>
      </c>
      <c r="G47" s="29">
        <v>101</v>
      </c>
      <c r="H47" s="29">
        <v>105</v>
      </c>
      <c r="I47" s="5"/>
    </row>
    <row r="48" spans="1:9" ht="15.75">
      <c r="A48" s="13" t="s">
        <v>54</v>
      </c>
      <c r="B48" s="26" t="s">
        <v>31</v>
      </c>
      <c r="C48" s="15" t="s">
        <v>6</v>
      </c>
      <c r="D48" s="15"/>
      <c r="E48" s="16">
        <v>1200</v>
      </c>
      <c r="F48" s="16">
        <v>650</v>
      </c>
      <c r="G48" s="16">
        <v>676</v>
      </c>
      <c r="H48" s="16">
        <v>703</v>
      </c>
      <c r="I48" s="48"/>
    </row>
    <row r="49" spans="1:9" ht="16.5" thickBot="1">
      <c r="A49" s="13" t="s">
        <v>55</v>
      </c>
      <c r="B49" s="26" t="s">
        <v>32</v>
      </c>
      <c r="C49" s="15" t="s">
        <v>6</v>
      </c>
      <c r="D49" s="15"/>
      <c r="E49" s="16">
        <v>0</v>
      </c>
      <c r="F49" s="16">
        <v>0</v>
      </c>
      <c r="G49" s="16">
        <v>0</v>
      </c>
      <c r="H49" s="16">
        <v>0</v>
      </c>
      <c r="I49" s="50"/>
    </row>
    <row r="50" spans="1:9" ht="15.75">
      <c r="A50" s="13" t="s">
        <v>56</v>
      </c>
      <c r="B50" s="26" t="s">
        <v>59</v>
      </c>
      <c r="C50" s="15" t="s">
        <v>6</v>
      </c>
      <c r="D50" s="15"/>
      <c r="E50" s="16">
        <v>0</v>
      </c>
      <c r="F50" s="16">
        <v>0</v>
      </c>
      <c r="G50" s="16">
        <v>0</v>
      </c>
      <c r="H50" s="16">
        <v>0</v>
      </c>
      <c r="I50" s="5"/>
    </row>
    <row r="51" spans="1:9" ht="26.25">
      <c r="A51" s="13" t="s">
        <v>60</v>
      </c>
      <c r="B51" s="26" t="s">
        <v>61</v>
      </c>
      <c r="C51" s="15" t="s">
        <v>6</v>
      </c>
      <c r="D51" s="15"/>
      <c r="E51" s="16">
        <v>47</v>
      </c>
      <c r="F51" s="16">
        <v>100</v>
      </c>
      <c r="G51" s="16">
        <v>100</v>
      </c>
      <c r="H51" s="16">
        <v>100</v>
      </c>
      <c r="I51" s="5"/>
    </row>
    <row r="52" spans="1:9" ht="26.25" thickBot="1">
      <c r="A52" s="9" t="s">
        <v>63</v>
      </c>
      <c r="B52" s="10" t="s">
        <v>62</v>
      </c>
      <c r="C52" s="10" t="s">
        <v>70</v>
      </c>
      <c r="D52" s="10"/>
      <c r="E52" s="11">
        <f>E6-E36</f>
        <v>-5672.3000000000029</v>
      </c>
      <c r="F52" s="11">
        <f>F6-F36</f>
        <v>-1105.6999999999971</v>
      </c>
      <c r="G52" s="11">
        <f>G6-G36</f>
        <v>-1971.6999999999971</v>
      </c>
      <c r="H52" s="11">
        <f>H6-H36</f>
        <v>-2737.1000000000022</v>
      </c>
      <c r="I52" s="4"/>
    </row>
    <row r="53" spans="1:9" ht="27" thickBot="1">
      <c r="A53" s="17"/>
      <c r="B53" s="26" t="s">
        <v>64</v>
      </c>
      <c r="C53" s="15" t="s">
        <v>70</v>
      </c>
      <c r="D53" s="15"/>
      <c r="E53" s="16">
        <f>E54+E55</f>
        <v>0</v>
      </c>
      <c r="F53" s="16">
        <f>F54+F55</f>
        <v>0</v>
      </c>
      <c r="G53" s="16">
        <f>G54+G55</f>
        <v>0</v>
      </c>
      <c r="H53" s="16">
        <f>H54+H55</f>
        <v>0</v>
      </c>
      <c r="I53" s="4"/>
    </row>
    <row r="54" spans="1:9" ht="16.5" thickBot="1">
      <c r="A54" s="30"/>
      <c r="B54" s="31" t="s">
        <v>65</v>
      </c>
      <c r="C54" s="32"/>
      <c r="D54" s="32"/>
      <c r="E54" s="33"/>
      <c r="F54" s="33"/>
      <c r="G54" s="33"/>
      <c r="H54" s="33"/>
      <c r="I54" s="4"/>
    </row>
    <row r="55" spans="1:9" ht="16.5" thickBot="1">
      <c r="A55" s="30"/>
      <c r="B55" s="31" t="s">
        <v>66</v>
      </c>
      <c r="C55" s="32"/>
      <c r="D55" s="32"/>
      <c r="E55" s="33"/>
      <c r="F55" s="33"/>
      <c r="G55" s="33"/>
      <c r="H55" s="33"/>
      <c r="I55" s="4"/>
    </row>
    <row r="56" spans="1:9" ht="39.75" thickBot="1">
      <c r="A56" s="17"/>
      <c r="B56" s="26" t="s">
        <v>67</v>
      </c>
      <c r="C56" s="15" t="s">
        <v>71</v>
      </c>
      <c r="D56" s="15"/>
      <c r="E56" s="16">
        <f>E57+E58</f>
        <v>0</v>
      </c>
      <c r="F56" s="16">
        <f>F57+F58</f>
        <v>0</v>
      </c>
      <c r="G56" s="16">
        <f>G57+G58</f>
        <v>0</v>
      </c>
      <c r="H56" s="16">
        <f>H57+H58</f>
        <v>0</v>
      </c>
      <c r="I56" s="4"/>
    </row>
    <row r="57" spans="1:9" ht="16.5" thickBot="1">
      <c r="A57" s="30"/>
      <c r="B57" s="31" t="s">
        <v>65</v>
      </c>
      <c r="C57" s="32"/>
      <c r="D57" s="32"/>
      <c r="E57" s="33">
        <v>2400</v>
      </c>
      <c r="F57" s="33">
        <v>2000</v>
      </c>
      <c r="G57" s="33">
        <v>2400</v>
      </c>
      <c r="H57" s="33">
        <v>3000</v>
      </c>
      <c r="I57" s="4"/>
    </row>
    <row r="58" spans="1:9" ht="16.5" thickBot="1">
      <c r="A58" s="30"/>
      <c r="B58" s="31" t="s">
        <v>66</v>
      </c>
      <c r="C58" s="32"/>
      <c r="D58" s="32"/>
      <c r="E58" s="33">
        <v>-2400</v>
      </c>
      <c r="F58" s="33">
        <v>-2000</v>
      </c>
      <c r="G58" s="33">
        <v>-2400</v>
      </c>
      <c r="H58" s="33">
        <v>-3000</v>
      </c>
      <c r="I58" s="4"/>
    </row>
    <row r="59" spans="1:9" ht="16.5" thickBot="1">
      <c r="A59" s="17"/>
      <c r="B59" s="26" t="s">
        <v>68</v>
      </c>
      <c r="C59" s="15" t="s">
        <v>71</v>
      </c>
      <c r="D59" s="15"/>
      <c r="E59" s="16">
        <f>E52</f>
        <v>-5672.3000000000029</v>
      </c>
      <c r="F59" s="16">
        <f>F52</f>
        <v>-1105.6999999999971</v>
      </c>
      <c r="G59" s="16">
        <f>G52</f>
        <v>-1971.6999999999971</v>
      </c>
      <c r="H59" s="16">
        <f>H52</f>
        <v>-2737.1000000000022</v>
      </c>
      <c r="I59" s="4"/>
    </row>
  </sheetData>
  <mergeCells count="28">
    <mergeCell ref="I36:I37"/>
    <mergeCell ref="I39:I40"/>
    <mergeCell ref="I42:I43"/>
    <mergeCell ref="I44:I46"/>
    <mergeCell ref="I48:I49"/>
    <mergeCell ref="I9:I11"/>
    <mergeCell ref="I14:I15"/>
    <mergeCell ref="I27:I28"/>
    <mergeCell ref="I30:I32"/>
    <mergeCell ref="I33:I34"/>
    <mergeCell ref="I17:I18"/>
    <mergeCell ref="I22:I23"/>
    <mergeCell ref="F1:H1"/>
    <mergeCell ref="A2:I2"/>
    <mergeCell ref="B5:I5"/>
    <mergeCell ref="A7:A8"/>
    <mergeCell ref="C7:C8"/>
    <mergeCell ref="D7:D8"/>
    <mergeCell ref="E7:E8"/>
    <mergeCell ref="F7:F8"/>
    <mergeCell ref="G7:G8"/>
    <mergeCell ref="H7:H8"/>
    <mergeCell ref="B3:B4"/>
    <mergeCell ref="A3:A4"/>
    <mergeCell ref="I3:I4"/>
    <mergeCell ref="F3:H3"/>
    <mergeCell ref="E3:E4"/>
    <mergeCell ref="C3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2019-11-07T14:35:38Z</dcterms:modified>
</cp:coreProperties>
</file>