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4028" windowHeight="7560" activeTab="0"/>
  </bookViews>
  <sheets>
    <sheet name="II" sheetId="1" r:id="rId1"/>
  </sheets>
  <definedNames>
    <definedName name="_xlnm.Print_Titles" localSheetId="0">'II'!$17:$18</definedName>
    <definedName name="_xlnm.Print_Area" localSheetId="0">'II'!$A$1:$I$48</definedName>
  </definedNames>
  <calcPr fullCalcOnLoad="1" refMode="R1C1"/>
</workbook>
</file>

<file path=xl/sharedStrings.xml><?xml version="1.0" encoding="utf-8"?>
<sst xmlns="http://schemas.openxmlformats.org/spreadsheetml/2006/main" count="111" uniqueCount="87">
  <si>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</si>
  <si>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</si>
  <si>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</si>
  <si>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</si>
  <si>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</si>
  <si>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</si>
  <si>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</si>
  <si>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</si>
  <si>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</si>
  <si>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</si>
  <si>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 xml:space="preserve">ВСЕГО  ПО КАПИТАЛЬНОМУ СТРОИТЕЛЬСТВУ </t>
  </si>
  <si>
    <t>0501</t>
  </si>
  <si>
    <t>225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</si>
  <si>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</si>
  <si>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</si>
  <si>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</si>
  <si>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</si>
  <si>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ГАЗОСНАБЖЕНИЕ</t>
  </si>
  <si>
    <t>310</t>
  </si>
  <si>
    <t xml:space="preserve"> ЖИЛИЩНОЕ ХОЗЯЙСТВО, в т.ч.</t>
  </si>
  <si>
    <t>Итого по жилищному хозяйству</t>
  </si>
  <si>
    <t>ЖИЛИЩНО-КОММУНАЛЬНОЕ ХОЗЯЙСТВО</t>
  </si>
  <si>
    <t>Наименование и местонахождение объектов</t>
  </si>
  <si>
    <t>2.1</t>
  </si>
  <si>
    <t>2.</t>
  </si>
  <si>
    <t>2.1.1-1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</si>
  <si>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</si>
  <si>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</si>
  <si>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2.1.1</t>
  </si>
  <si>
    <t>КАПИТАЛЬНЫЙ РЕМОНТ</t>
  </si>
  <si>
    <t>КУЛЬТУРА</t>
  </si>
  <si>
    <t>0801</t>
  </si>
  <si>
    <t>ИТОГО ПО УЧРЕЖДЕНИЯМ КУЛЬТУРЫ</t>
  </si>
  <si>
    <t>243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</si>
  <si>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</si>
  <si>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</si>
  <si>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</si>
  <si>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</si>
  <si>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</si>
  <si>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1.1-2</t>
  </si>
  <si>
    <t>414</t>
  </si>
  <si>
    <t>1.2</t>
  </si>
  <si>
    <t>1.2.1</t>
  </si>
  <si>
    <t>2.1.2</t>
  </si>
  <si>
    <t>ИТОГО ПО ЖИЛИЩНО-КОММУНАЛЬНОМУ ХОЗЯЙСТВУ</t>
  </si>
  <si>
    <t>2.1.2-1</t>
  </si>
  <si>
    <t>Итого по коммунальному хозяйству</t>
  </si>
  <si>
    <t>(Приложение 11)</t>
  </si>
  <si>
    <t>244</t>
  </si>
  <si>
    <t>Ремонт участка водоснабжения и водоотведения</t>
  </si>
  <si>
    <t>1.1-3</t>
  </si>
  <si>
    <t>226</t>
  </si>
  <si>
    <t>1.1-4</t>
  </si>
  <si>
    <t>2.3</t>
  </si>
  <si>
    <t>ПРОЧИЕ ОБЪЕКТЫ</t>
  </si>
  <si>
    <t>2.3-1</t>
  </si>
  <si>
    <t>Ремонт кабинетов здания администрации</t>
  </si>
  <si>
    <t>0113</t>
  </si>
  <si>
    <t>ИТОГО ПО ПРОЧИМ ОБЪЕКТАМ</t>
  </si>
  <si>
    <t>Реконструкция МКУК "Сельский культурно-досуговый центр "Шум" в том числе:</t>
  </si>
  <si>
    <t xml:space="preserve"> объектов МО Шумское сельское поселение на 2016 год, </t>
  </si>
  <si>
    <t>План на 2016 г. (тысяч рублей)</t>
  </si>
  <si>
    <t>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</si>
  <si>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</si>
  <si>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</si>
  <si>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</si>
  <si>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>Ленинградской области</t>
  </si>
  <si>
    <t>98 9 09 15060</t>
  </si>
  <si>
    <t>98 9 09 10090</t>
  </si>
  <si>
    <t>Капитальный ремонт  мягкой кровли жилого дома № 1 по уд.Горки</t>
  </si>
  <si>
    <t>98 9 09 15010</t>
  </si>
  <si>
    <t>Распределительный  газопровод  среднего давления ул. Лесная п.Концы, в т.ч. проектные работы</t>
  </si>
  <si>
    <t>38 0 01 80360</t>
  </si>
  <si>
    <t>38 0 01 80800</t>
  </si>
  <si>
    <t>Распределительный газопровод  ст.Войбокало ул.Привокзальная д.7 в т.ч. проектно-сметная документация</t>
  </si>
  <si>
    <t>38 0 01 80810</t>
  </si>
  <si>
    <t>Распределительный газопровод по деревне Речка, в тч.ч проектно-сметная документация</t>
  </si>
  <si>
    <t>Регистрация газопровода д.Концы, п.Концы, ст.Войбокало, д.Сибола, д.Войпола</t>
  </si>
  <si>
    <t>38 0 01 80820</t>
  </si>
  <si>
    <t>Строительные работы</t>
  </si>
  <si>
    <t>40 0 02 80440</t>
  </si>
  <si>
    <t>2.1.2-2</t>
  </si>
  <si>
    <t>Разработка ПСД на капитальный ремонт по очистным сооружениям с.Шум</t>
  </si>
  <si>
    <t>от "15" декабря 2015г. №43</t>
  </si>
  <si>
    <t>(в редакции решения совета депутатов</t>
  </si>
  <si>
    <t>Проектные работы</t>
  </si>
  <si>
    <t>от "26" февраля 2016г № 5)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</si>
</sst>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166" fontId="3" fillId="33" borderId="11" xfId="0" applyNumberFormat="1" applyFont="1" applyFill="1" applyBorder="1" applyAlignment="1">
      <alignment/>
    </xf>
    <xf numFmtId="166" fontId="10" fillId="33" borderId="12" xfId="0" applyNumberFormat="1" applyFont="1" applyFill="1" applyBorder="1" applyAlignment="1">
      <alignment horizontal="right" wrapText="1"/>
    </xf>
    <xf numFmtId="49" fontId="3" fillId="33" borderId="11" xfId="0" applyNumberFormat="1" applyFont="1" applyFill="1" applyBorder="1" applyAlignment="1">
      <alignment horizontal="center" wrapText="1"/>
    </xf>
    <xf numFmtId="166" fontId="7" fillId="33" borderId="13" xfId="0" applyNumberFormat="1" applyFont="1" applyFill="1" applyBorder="1" applyAlignment="1">
      <alignment horizontal="right" wrapText="1"/>
    </xf>
    <xf numFmtId="166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166" fontId="15" fillId="33" borderId="15" xfId="0" applyNumberFormat="1" applyFont="1" applyFill="1" applyBorder="1" applyAlignment="1">
      <alignment horizontal="right" vertical="center" wrapText="1"/>
    </xf>
    <xf numFmtId="166" fontId="15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166" fontId="6" fillId="33" borderId="19" xfId="0" applyNumberFormat="1" applyFont="1" applyFill="1" applyBorder="1" applyAlignment="1">
      <alignment horizontal="center" vertical="center" wrapText="1"/>
    </xf>
    <xf numFmtId="166" fontId="9" fillId="33" borderId="20" xfId="0" applyNumberFormat="1" applyFont="1" applyFill="1" applyBorder="1" applyAlignment="1">
      <alignment horizontal="right" wrapText="1"/>
    </xf>
    <xf numFmtId="0" fontId="3" fillId="33" borderId="21" xfId="0" applyFont="1" applyFill="1" applyBorder="1" applyAlignment="1">
      <alignment/>
    </xf>
    <xf numFmtId="166" fontId="7" fillId="33" borderId="12" xfId="0" applyNumberFormat="1" applyFont="1" applyFill="1" applyBorder="1" applyAlignment="1">
      <alignment horizontal="right" wrapText="1"/>
    </xf>
    <xf numFmtId="166" fontId="3" fillId="33" borderId="22" xfId="0" applyNumberFormat="1" applyFont="1" applyFill="1" applyBorder="1" applyAlignment="1">
      <alignment/>
    </xf>
    <xf numFmtId="49" fontId="12" fillId="33" borderId="14" xfId="0" applyNumberFormat="1" applyFont="1" applyFill="1" applyBorder="1" applyAlignment="1">
      <alignment horizontal="left" wrapText="1"/>
    </xf>
    <xf numFmtId="49" fontId="12" fillId="33" borderId="23" xfId="0" applyNumberFormat="1" applyFont="1" applyFill="1" applyBorder="1" applyAlignment="1">
      <alignment horizontal="left" wrapText="1"/>
    </xf>
    <xf numFmtId="49" fontId="12" fillId="33" borderId="15" xfId="0" applyNumberFormat="1" applyFont="1" applyFill="1" applyBorder="1" applyAlignment="1">
      <alignment horizontal="left" wrapText="1"/>
    </xf>
    <xf numFmtId="166" fontId="9" fillId="33" borderId="15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/>
    </xf>
    <xf numFmtId="166" fontId="9" fillId="33" borderId="16" xfId="0" applyNumberFormat="1" applyFont="1" applyFill="1" applyBorder="1" applyAlignment="1">
      <alignment wrapText="1"/>
    </xf>
    <xf numFmtId="166" fontId="6" fillId="33" borderId="16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/>
    </xf>
    <xf numFmtId="49" fontId="12" fillId="33" borderId="25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66" fontId="15" fillId="33" borderId="13" xfId="0" applyNumberFormat="1" applyFont="1" applyFill="1" applyBorder="1" applyAlignment="1">
      <alignment horizontal="right" vertical="center" wrapText="1"/>
    </xf>
    <xf numFmtId="166" fontId="6" fillId="33" borderId="22" xfId="0" applyNumberFormat="1" applyFont="1" applyFill="1" applyBorder="1" applyAlignment="1">
      <alignment/>
    </xf>
    <xf numFmtId="166" fontId="15" fillId="33" borderId="22" xfId="0" applyNumberFormat="1" applyFont="1" applyFill="1" applyBorder="1" applyAlignment="1">
      <alignment/>
    </xf>
    <xf numFmtId="166" fontId="6" fillId="33" borderId="11" xfId="0" applyNumberFormat="1" applyFont="1" applyFill="1" applyBorder="1" applyAlignment="1">
      <alignment/>
    </xf>
    <xf numFmtId="166" fontId="15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166" fontId="15" fillId="33" borderId="11" xfId="0" applyNumberFormat="1" applyFont="1" applyFill="1" applyBorder="1" applyAlignment="1">
      <alignment horizontal="right" wrapText="1"/>
    </xf>
    <xf numFmtId="49" fontId="16" fillId="33" borderId="11" xfId="0" applyNumberFormat="1" applyFont="1" applyFill="1" applyBorder="1" applyAlignment="1">
      <alignment horizontal="left" wrapText="1"/>
    </xf>
    <xf numFmtId="166" fontId="15" fillId="33" borderId="19" xfId="0" applyNumberFormat="1" applyFont="1" applyFill="1" applyBorder="1" applyAlignment="1">
      <alignment horizontal="right" vertical="center" wrapText="1"/>
    </xf>
    <xf numFmtId="166" fontId="15" fillId="33" borderId="18" xfId="0" applyNumberFormat="1" applyFont="1" applyFill="1" applyBorder="1" applyAlignment="1">
      <alignment/>
    </xf>
    <xf numFmtId="166" fontId="6" fillId="33" borderId="15" xfId="0" applyNumberFormat="1" applyFont="1" applyFill="1" applyBorder="1" applyAlignment="1">
      <alignment horizontal="right" wrapText="1"/>
    </xf>
    <xf numFmtId="166" fontId="3" fillId="33" borderId="18" xfId="0" applyNumberFormat="1" applyFont="1" applyFill="1" applyBorder="1" applyAlignment="1">
      <alignment/>
    </xf>
    <xf numFmtId="166" fontId="3" fillId="33" borderId="21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 horizontal="left" wrapText="1"/>
    </xf>
    <xf numFmtId="49" fontId="15" fillId="33" borderId="27" xfId="0" applyNumberFormat="1" applyFont="1" applyFill="1" applyBorder="1" applyAlignment="1">
      <alignment horizontal="center"/>
    </xf>
    <xf numFmtId="49" fontId="10" fillId="33" borderId="22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vertical="center" wrapText="1"/>
    </xf>
    <xf numFmtId="166" fontId="11" fillId="33" borderId="29" xfId="0" applyNumberFormat="1" applyFont="1" applyFill="1" applyBorder="1" applyAlignment="1">
      <alignment horizontal="right" wrapText="1"/>
    </xf>
    <xf numFmtId="49" fontId="5" fillId="33" borderId="30" xfId="0" applyNumberFormat="1" applyFont="1" applyFill="1" applyBorder="1" applyAlignment="1">
      <alignment horizontal="center"/>
    </xf>
    <xf numFmtId="166" fontId="13" fillId="33" borderId="31" xfId="0" applyNumberFormat="1" applyFont="1" applyFill="1" applyBorder="1" applyAlignment="1">
      <alignment horizontal="right" wrapText="1"/>
    </xf>
    <xf numFmtId="49" fontId="5" fillId="33" borderId="32" xfId="0" applyNumberFormat="1" applyFont="1" applyFill="1" applyBorder="1" applyAlignment="1">
      <alignment horizontal="left" vertical="top"/>
    </xf>
    <xf numFmtId="166" fontId="5" fillId="33" borderId="33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17" fillId="33" borderId="34" xfId="0" applyNumberFormat="1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center"/>
    </xf>
    <xf numFmtId="166" fontId="9" fillId="33" borderId="19" xfId="0" applyNumberFormat="1" applyFont="1" applyFill="1" applyBorder="1" applyAlignment="1">
      <alignment wrapText="1"/>
    </xf>
    <xf numFmtId="49" fontId="3" fillId="33" borderId="17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left" wrapText="1"/>
    </xf>
    <xf numFmtId="49" fontId="10" fillId="33" borderId="11" xfId="0" applyNumberFormat="1" applyFont="1" applyFill="1" applyBorder="1" applyAlignment="1">
      <alignment horizontal="left" wrapText="1"/>
    </xf>
    <xf numFmtId="49" fontId="3" fillId="33" borderId="34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wrapText="1"/>
    </xf>
    <xf numFmtId="49" fontId="12" fillId="33" borderId="16" xfId="0" applyNumberFormat="1" applyFont="1" applyFill="1" applyBorder="1" applyAlignment="1">
      <alignment horizontal="left" wrapText="1"/>
    </xf>
    <xf numFmtId="49" fontId="11" fillId="33" borderId="16" xfId="0" applyNumberFormat="1" applyFont="1" applyFill="1" applyBorder="1" applyAlignment="1">
      <alignment horizontal="center" wrapText="1"/>
    </xf>
    <xf numFmtId="166" fontId="9" fillId="33" borderId="16" xfId="0" applyNumberFormat="1" applyFont="1" applyFill="1" applyBorder="1" applyAlignment="1">
      <alignment horizontal="right" wrapText="1"/>
    </xf>
    <xf numFmtId="166" fontId="7" fillId="33" borderId="11" xfId="0" applyNumberFormat="1" applyFont="1" applyFill="1" applyBorder="1" applyAlignment="1">
      <alignment horizontal="right" wrapText="1"/>
    </xf>
    <xf numFmtId="0" fontId="8" fillId="33" borderId="35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166" fontId="7" fillId="33" borderId="13" xfId="0" applyNumberFormat="1" applyFont="1" applyFill="1" applyBorder="1" applyAlignment="1">
      <alignment horizontal="right" wrapText="1"/>
    </xf>
    <xf numFmtId="166" fontId="5" fillId="33" borderId="18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166" fontId="5" fillId="33" borderId="21" xfId="0" applyNumberFormat="1" applyFont="1" applyFill="1" applyBorder="1" applyAlignment="1">
      <alignment/>
    </xf>
    <xf numFmtId="167" fontId="5" fillId="33" borderId="2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left" wrapText="1"/>
    </xf>
    <xf numFmtId="49" fontId="15" fillId="33" borderId="29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49" fontId="15" fillId="33" borderId="39" xfId="0" applyNumberFormat="1" applyFont="1" applyFill="1" applyBorder="1" applyAlignment="1">
      <alignment horizontal="center" wrapText="1"/>
    </xf>
    <xf numFmtId="166" fontId="3" fillId="33" borderId="16" xfId="0" applyNumberFormat="1" applyFont="1" applyFill="1" applyBorder="1" applyAlignment="1">
      <alignment/>
    </xf>
    <xf numFmtId="166" fontId="11" fillId="33" borderId="19" xfId="0" applyNumberFormat="1" applyFont="1" applyFill="1" applyBorder="1" applyAlignment="1">
      <alignment wrapText="1"/>
    </xf>
    <xf numFmtId="166" fontId="15" fillId="33" borderId="39" xfId="0" applyNumberFormat="1" applyFont="1" applyFill="1" applyBorder="1" applyAlignment="1">
      <alignment horizontal="right" wrapText="1"/>
    </xf>
    <xf numFmtId="166" fontId="7" fillId="33" borderId="29" xfId="0" applyNumberFormat="1" applyFont="1" applyFill="1" applyBorder="1" applyAlignment="1">
      <alignment/>
    </xf>
    <xf numFmtId="166" fontId="7" fillId="33" borderId="12" xfId="0" applyNumberFormat="1" applyFont="1" applyFill="1" applyBorder="1" applyAlignment="1">
      <alignment horizontal="right" wrapText="1"/>
    </xf>
    <xf numFmtId="166" fontId="7" fillId="33" borderId="11" xfId="0" applyNumberFormat="1" applyFont="1" applyFill="1" applyBorder="1" applyAlignment="1">
      <alignment/>
    </xf>
    <xf numFmtId="49" fontId="7" fillId="33" borderId="40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left" wrapText="1"/>
    </xf>
    <xf numFmtId="49" fontId="7" fillId="33" borderId="16" xfId="0" applyNumberFormat="1" applyFont="1" applyFill="1" applyBorder="1" applyAlignment="1">
      <alignment horizontal="center" wrapText="1"/>
    </xf>
    <xf numFmtId="49" fontId="10" fillId="33" borderId="40" xfId="0" applyNumberFormat="1" applyFont="1" applyFill="1" applyBorder="1" applyAlignment="1">
      <alignment horizontal="center" wrapText="1"/>
    </xf>
    <xf numFmtId="49" fontId="7" fillId="33" borderId="40" xfId="0" applyNumberFormat="1" applyFont="1" applyFill="1" applyBorder="1" applyAlignment="1">
      <alignment horizontal="center" wrapText="1"/>
    </xf>
    <xf numFmtId="49" fontId="7" fillId="33" borderId="41" xfId="0" applyNumberFormat="1" applyFont="1" applyFill="1" applyBorder="1" applyAlignment="1">
      <alignment horizontal="center" wrapText="1"/>
    </xf>
    <xf numFmtId="166" fontId="7" fillId="33" borderId="41" xfId="0" applyNumberFormat="1" applyFont="1" applyFill="1" applyBorder="1" applyAlignment="1">
      <alignment horizontal="right" wrapText="1"/>
    </xf>
    <xf numFmtId="166" fontId="7" fillId="33" borderId="40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left" wrapText="1"/>
    </xf>
    <xf numFmtId="49" fontId="11" fillId="33" borderId="29" xfId="0" applyNumberFormat="1" applyFont="1" applyFill="1" applyBorder="1" applyAlignment="1">
      <alignment horizontal="center" wrapText="1"/>
    </xf>
    <xf numFmtId="49" fontId="10" fillId="33" borderId="29" xfId="0" applyNumberFormat="1" applyFont="1" applyFill="1" applyBorder="1" applyAlignment="1">
      <alignment horizontal="center" wrapText="1"/>
    </xf>
    <xf numFmtId="166" fontId="11" fillId="33" borderId="42" xfId="0" applyNumberFormat="1" applyFont="1" applyFill="1" applyBorder="1" applyAlignment="1">
      <alignment horizontal="right" wrapText="1"/>
    </xf>
    <xf numFmtId="166" fontId="11" fillId="33" borderId="21" xfId="0" applyNumberFormat="1" applyFont="1" applyFill="1" applyBorder="1" applyAlignment="1">
      <alignment horizontal="right" wrapText="1"/>
    </xf>
    <xf numFmtId="49" fontId="7" fillId="33" borderId="43" xfId="0" applyNumberFormat="1" applyFont="1" applyFill="1" applyBorder="1" applyAlignment="1">
      <alignment horizontal="center"/>
    </xf>
    <xf numFmtId="49" fontId="10" fillId="33" borderId="21" xfId="0" applyNumberFormat="1" applyFont="1" applyFill="1" applyBorder="1" applyAlignment="1">
      <alignment horizontal="left" wrapText="1"/>
    </xf>
    <xf numFmtId="49" fontId="11" fillId="33" borderId="21" xfId="0" applyNumberFormat="1" applyFont="1" applyFill="1" applyBorder="1" applyAlignment="1">
      <alignment horizontal="center" wrapText="1"/>
    </xf>
    <xf numFmtId="49" fontId="10" fillId="33" borderId="21" xfId="0" applyNumberFormat="1" applyFont="1" applyFill="1" applyBorder="1" applyAlignment="1">
      <alignment horizontal="center" wrapText="1"/>
    </xf>
    <xf numFmtId="4" fontId="8" fillId="33" borderId="3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49" fontId="13" fillId="33" borderId="30" xfId="0" applyNumberFormat="1" applyFont="1" applyFill="1" applyBorder="1" applyAlignment="1">
      <alignment horizontal="left" wrapText="1"/>
    </xf>
    <xf numFmtId="49" fontId="13" fillId="33" borderId="44" xfId="0" applyNumberFormat="1" applyFont="1" applyFill="1" applyBorder="1" applyAlignment="1">
      <alignment horizontal="left" wrapText="1"/>
    </xf>
    <xf numFmtId="49" fontId="13" fillId="33" borderId="31" xfId="0" applyNumberFormat="1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right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46" xfId="0" applyNumberFormat="1" applyFont="1" applyFill="1" applyBorder="1" applyAlignment="1">
      <alignment horizontal="left" vertical="center" wrapText="1"/>
    </xf>
    <xf numFmtId="49" fontId="6" fillId="33" borderId="39" xfId="0" applyNumberFormat="1" applyFont="1" applyFill="1" applyBorder="1" applyAlignment="1">
      <alignment horizontal="left" vertical="center" wrapText="1"/>
    </xf>
    <xf numFmtId="49" fontId="16" fillId="33" borderId="14" xfId="0" applyNumberFormat="1" applyFont="1" applyFill="1" applyBorder="1" applyAlignment="1">
      <alignment horizontal="left" vertical="top" wrapText="1"/>
    </xf>
    <xf numFmtId="0" fontId="0" fillId="33" borderId="23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49" fontId="18" fillId="33" borderId="38" xfId="0" applyNumberFormat="1" applyFont="1" applyFill="1" applyBorder="1" applyAlignment="1">
      <alignment horizontal="center" wrapText="1"/>
    </xf>
    <xf numFmtId="49" fontId="6" fillId="33" borderId="47" xfId="0" applyNumberFormat="1" applyFont="1" applyFill="1" applyBorder="1" applyAlignment="1">
      <alignment horizontal="left" wrapText="1"/>
    </xf>
    <xf numFmtId="49" fontId="6" fillId="33" borderId="48" xfId="0" applyNumberFormat="1" applyFont="1" applyFill="1" applyBorder="1" applyAlignment="1">
      <alignment horizontal="left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9" fontId="6" fillId="33" borderId="43" xfId="0" applyNumberFormat="1" applyFont="1" applyFill="1" applyBorder="1" applyAlignment="1">
      <alignment horizontal="center" vertical="center" wrapText="1"/>
    </xf>
    <xf numFmtId="49" fontId="6" fillId="33" borderId="49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wrapText="1"/>
    </xf>
    <xf numFmtId="49" fontId="12" fillId="33" borderId="23" xfId="0" applyNumberFormat="1" applyFont="1" applyFill="1" applyBorder="1" applyAlignment="1">
      <alignment horizontal="center" wrapText="1"/>
    </xf>
    <xf numFmtId="49" fontId="12" fillId="33" borderId="15" xfId="0" applyNumberFormat="1" applyFont="1" applyFill="1" applyBorder="1" applyAlignment="1">
      <alignment horizontal="center" wrapText="1"/>
    </xf>
    <xf numFmtId="49" fontId="16" fillId="33" borderId="47" xfId="0" applyNumberFormat="1" applyFont="1" applyFill="1" applyBorder="1" applyAlignment="1">
      <alignment horizontal="left" wrapText="1"/>
    </xf>
    <xf numFmtId="49" fontId="13" fillId="33" borderId="14" xfId="0" applyNumberFormat="1" applyFont="1" applyFill="1" applyBorder="1" applyAlignment="1">
      <alignment horizontal="left" wrapText="1"/>
    </xf>
    <xf numFmtId="49" fontId="13" fillId="33" borderId="23" xfId="0" applyNumberFormat="1" applyFont="1" applyFill="1" applyBorder="1" applyAlignment="1">
      <alignment horizontal="left" wrapText="1"/>
    </xf>
    <xf numFmtId="49" fontId="13" fillId="33" borderId="15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49" fontId="8" fillId="33" borderId="50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" fontId="8" fillId="33" borderId="35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SheetLayoutView="100" zoomScalePageLayoutView="0" workbookViewId="0" topLeftCell="A1">
      <selection activeCell="D10" sqref="D10:G10"/>
    </sheetView>
  </sheetViews>
  <sheetFormatPr defaultColWidth="9.125" defaultRowHeight="12.75"/>
  <cols>
    <col min="1" max="1" width="9.875" style="53" customWidth="1"/>
    <col min="2" max="2" width="53.625" style="54" customWidth="1"/>
    <col min="3" max="3" width="8.125" style="59" customWidth="1"/>
    <col min="4" max="4" width="13.375" style="59" customWidth="1"/>
    <col min="5" max="5" width="8.00390625" style="59" customWidth="1"/>
    <col min="6" max="6" width="7.375" style="59" hidden="1" customWidth="1"/>
    <col min="7" max="7" width="11.625" style="70" customWidth="1"/>
    <col min="8" max="8" width="11.125" style="70" hidden="1" customWidth="1"/>
    <col min="9" max="9" width="9.125" style="70" hidden="1" customWidth="1"/>
    <col min="10" max="16384" width="9.125" style="70" customWidth="1"/>
  </cols>
  <sheetData>
    <row r="1" spans="3:9" ht="12.75">
      <c r="C1" s="170" t="s">
        <v>15</v>
      </c>
      <c r="D1" s="170"/>
      <c r="E1" s="170"/>
      <c r="F1" s="170"/>
      <c r="G1" s="170"/>
      <c r="H1" s="170"/>
      <c r="I1" s="170"/>
    </row>
    <row r="2" spans="2:9" ht="12.75">
      <c r="B2" s="55"/>
      <c r="C2" s="138" t="s">
        <v>62</v>
      </c>
      <c r="D2" s="138"/>
      <c r="E2" s="138"/>
      <c r="F2" s="138"/>
      <c r="G2" s="138"/>
      <c r="H2" s="138"/>
      <c r="I2" s="138"/>
    </row>
    <row r="3" spans="2:9" ht="12.75">
      <c r="B3" s="55"/>
      <c r="C3" s="131"/>
      <c r="D3" s="131"/>
      <c r="E3" s="138" t="s">
        <v>63</v>
      </c>
      <c r="F3" s="138"/>
      <c r="G3" s="138"/>
      <c r="H3" s="138"/>
      <c r="I3" s="138"/>
    </row>
    <row r="4" spans="2:9" ht="12.75">
      <c r="B4" s="55"/>
      <c r="C4" s="138" t="s">
        <v>64</v>
      </c>
      <c r="D4" s="138"/>
      <c r="E4" s="138"/>
      <c r="F4" s="138"/>
      <c r="G4" s="138"/>
      <c r="H4" s="138"/>
      <c r="I4" s="138"/>
    </row>
    <row r="5" spans="2:9" ht="12.75">
      <c r="B5" s="138" t="s">
        <v>65</v>
      </c>
      <c r="C5" s="138"/>
      <c r="D5" s="138"/>
      <c r="E5" s="138"/>
      <c r="F5" s="138"/>
      <c r="G5" s="138"/>
      <c r="H5" s="138"/>
      <c r="I5" s="138"/>
    </row>
    <row r="6" spans="2:9" ht="12.75">
      <c r="B6" s="131"/>
      <c r="C6" s="131"/>
      <c r="D6" s="131"/>
      <c r="E6" s="131"/>
      <c r="F6" s="138" t="s">
        <v>66</v>
      </c>
      <c r="G6" s="138"/>
      <c r="H6" s="138"/>
      <c r="I6" s="138"/>
    </row>
    <row r="7" spans="2:9" ht="12.75">
      <c r="B7" s="55"/>
      <c r="C7" s="56"/>
      <c r="D7" s="138" t="s">
        <v>83</v>
      </c>
      <c r="E7" s="138"/>
      <c r="F7" s="138"/>
      <c r="G7" s="138"/>
      <c r="H7" s="138"/>
      <c r="I7" s="138"/>
    </row>
    <row r="8" spans="2:9" ht="12.75">
      <c r="B8" s="55"/>
      <c r="C8" s="138" t="s">
        <v>47</v>
      </c>
      <c r="D8" s="138"/>
      <c r="E8" s="138"/>
      <c r="F8" s="138"/>
      <c r="G8" s="138"/>
      <c r="H8" s="138"/>
      <c r="I8" s="138"/>
    </row>
    <row r="9" spans="2:9" ht="12.75">
      <c r="B9" s="55"/>
      <c r="C9" s="131"/>
      <c r="D9" s="138" t="s">
        <v>84</v>
      </c>
      <c r="E9" s="138"/>
      <c r="F9" s="138"/>
      <c r="G9" s="138"/>
      <c r="H9" s="131"/>
      <c r="I9" s="131"/>
    </row>
    <row r="10" spans="2:9" ht="12.75">
      <c r="B10" s="55"/>
      <c r="C10" s="131"/>
      <c r="D10" s="138" t="s">
        <v>86</v>
      </c>
      <c r="E10" s="138"/>
      <c r="F10" s="138"/>
      <c r="G10" s="138"/>
      <c r="H10" s="131"/>
      <c r="I10" s="131"/>
    </row>
    <row r="11" spans="3:7" ht="12.75">
      <c r="C11" s="168"/>
      <c r="D11" s="168"/>
      <c r="E11" s="168"/>
      <c r="F11" s="168"/>
      <c r="G11" s="168"/>
    </row>
    <row r="12" spans="1:9" ht="15">
      <c r="A12" s="169" t="s">
        <v>35</v>
      </c>
      <c r="B12" s="169"/>
      <c r="C12" s="169"/>
      <c r="D12" s="169"/>
      <c r="E12" s="169"/>
      <c r="F12" s="169"/>
      <c r="G12" s="169"/>
      <c r="H12" s="169"/>
      <c r="I12" s="169"/>
    </row>
    <row r="13" spans="1:9" ht="12.75">
      <c r="A13" s="164" t="s">
        <v>26</v>
      </c>
      <c r="B13" s="164"/>
      <c r="C13" s="164"/>
      <c r="D13" s="164"/>
      <c r="E13" s="164"/>
      <c r="F13" s="164"/>
      <c r="G13" s="164"/>
      <c r="H13" s="164"/>
      <c r="I13" s="164"/>
    </row>
    <row r="14" spans="1:9" ht="12.75">
      <c r="A14" s="164" t="s">
        <v>60</v>
      </c>
      <c r="B14" s="164"/>
      <c r="C14" s="164"/>
      <c r="D14" s="164"/>
      <c r="E14" s="164"/>
      <c r="F14" s="164"/>
      <c r="G14" s="164"/>
      <c r="H14" s="164"/>
      <c r="I14" s="164"/>
    </row>
    <row r="15" spans="1:9" ht="12.75">
      <c r="A15" s="164" t="s">
        <v>27</v>
      </c>
      <c r="B15" s="164"/>
      <c r="C15" s="164"/>
      <c r="D15" s="164"/>
      <c r="E15" s="164"/>
      <c r="F15" s="164"/>
      <c r="G15" s="164"/>
      <c r="H15" s="164"/>
      <c r="I15" s="164"/>
    </row>
    <row r="16" spans="1:7" ht="13.5" thickBot="1">
      <c r="A16" s="57"/>
      <c r="B16" s="58"/>
      <c r="G16" s="60"/>
    </row>
    <row r="17" spans="1:9" ht="44.25" customHeight="1" thickBot="1" thickTop="1">
      <c r="A17" s="165" t="s">
        <v>0</v>
      </c>
      <c r="B17" s="166" t="s">
        <v>22</v>
      </c>
      <c r="C17" s="166" t="s">
        <v>1</v>
      </c>
      <c r="D17" s="166" t="s">
        <v>2</v>
      </c>
      <c r="E17" s="166" t="s">
        <v>3</v>
      </c>
      <c r="F17" s="166" t="s">
        <v>16</v>
      </c>
      <c r="G17" s="167" t="s">
        <v>61</v>
      </c>
      <c r="H17" s="167"/>
      <c r="I17" s="167"/>
    </row>
    <row r="18" spans="1:9" ht="14.25" thickBot="1" thickTop="1">
      <c r="A18" s="165"/>
      <c r="B18" s="166"/>
      <c r="C18" s="166"/>
      <c r="D18" s="166"/>
      <c r="E18" s="166"/>
      <c r="F18" s="166"/>
      <c r="G18" s="130" t="s">
        <v>36</v>
      </c>
      <c r="H18" s="85" t="s">
        <v>37</v>
      </c>
      <c r="I18" s="86" t="s">
        <v>38</v>
      </c>
    </row>
    <row r="19" spans="1:9" ht="14.25" thickBot="1" thickTop="1">
      <c r="A19" s="61">
        <v>1</v>
      </c>
      <c r="B19" s="151" t="s">
        <v>4</v>
      </c>
      <c r="C19" s="152"/>
      <c r="D19" s="152"/>
      <c r="E19" s="152"/>
      <c r="F19" s="152"/>
      <c r="G19" s="141"/>
      <c r="H19" s="87"/>
      <c r="I19" s="88"/>
    </row>
    <row r="20" spans="1:9" ht="13.5" thickBot="1">
      <c r="A20" s="15" t="s">
        <v>5</v>
      </c>
      <c r="B20" s="153" t="s">
        <v>6</v>
      </c>
      <c r="C20" s="154"/>
      <c r="D20" s="154"/>
      <c r="E20" s="154"/>
      <c r="F20" s="154"/>
      <c r="G20" s="62"/>
      <c r="H20" s="89"/>
      <c r="I20" s="90"/>
    </row>
    <row r="21" spans="1:9" ht="12.75">
      <c r="A21" s="31"/>
      <c r="B21" s="155" t="s">
        <v>17</v>
      </c>
      <c r="C21" s="156"/>
      <c r="D21" s="156"/>
      <c r="E21" s="156"/>
      <c r="F21" s="156"/>
      <c r="G21" s="32"/>
      <c r="H21" s="20"/>
      <c r="I21" s="20"/>
    </row>
    <row r="22" spans="1:9" ht="32.25" customHeight="1">
      <c r="A22" s="119" t="s">
        <v>7</v>
      </c>
      <c r="B22" s="52" t="s">
        <v>76</v>
      </c>
      <c r="C22" s="8" t="s">
        <v>8</v>
      </c>
      <c r="D22" s="8" t="s">
        <v>72</v>
      </c>
      <c r="E22" s="8" t="s">
        <v>40</v>
      </c>
      <c r="F22" s="8" t="s">
        <v>51</v>
      </c>
      <c r="G22" s="21">
        <v>500</v>
      </c>
      <c r="H22" s="11"/>
      <c r="I22" s="10">
        <f>G22+H22</f>
        <v>500</v>
      </c>
    </row>
    <row r="23" spans="1:9" ht="27" customHeight="1">
      <c r="A23" s="119" t="s">
        <v>39</v>
      </c>
      <c r="B23" s="52" t="s">
        <v>71</v>
      </c>
      <c r="C23" s="8" t="s">
        <v>8</v>
      </c>
      <c r="D23" s="8" t="s">
        <v>73</v>
      </c>
      <c r="E23" s="8" t="s">
        <v>40</v>
      </c>
      <c r="F23" s="8" t="s">
        <v>51</v>
      </c>
      <c r="G23" s="9">
        <v>180</v>
      </c>
      <c r="H23" s="22"/>
      <c r="I23" s="10">
        <f>G23+H23</f>
        <v>180</v>
      </c>
    </row>
    <row r="24" spans="1:9" ht="27.75" customHeight="1">
      <c r="A24" s="119" t="s">
        <v>50</v>
      </c>
      <c r="B24" s="52" t="s">
        <v>74</v>
      </c>
      <c r="C24" s="8" t="s">
        <v>8</v>
      </c>
      <c r="D24" s="8" t="s">
        <v>75</v>
      </c>
      <c r="E24" s="8" t="s">
        <v>40</v>
      </c>
      <c r="F24" s="8" t="s">
        <v>51</v>
      </c>
      <c r="G24" s="91">
        <v>100</v>
      </c>
      <c r="H24" s="22"/>
      <c r="I24" s="22">
        <f>G24</f>
        <v>100</v>
      </c>
    </row>
    <row r="25" spans="1:9" ht="29.25" customHeight="1">
      <c r="A25" s="75" t="s">
        <v>52</v>
      </c>
      <c r="B25" s="76" t="s">
        <v>77</v>
      </c>
      <c r="C25" s="8" t="s">
        <v>8</v>
      </c>
      <c r="D25" s="8" t="s">
        <v>78</v>
      </c>
      <c r="E25" s="8" t="s">
        <v>40</v>
      </c>
      <c r="F25" s="8" t="s">
        <v>51</v>
      </c>
      <c r="G25" s="84">
        <v>300</v>
      </c>
      <c r="H25" s="22"/>
      <c r="I25" s="22">
        <f>G25</f>
        <v>300</v>
      </c>
    </row>
    <row r="26" spans="1:9" ht="15.75">
      <c r="A26" s="33"/>
      <c r="B26" s="34" t="s">
        <v>9</v>
      </c>
      <c r="C26" s="35"/>
      <c r="D26" s="35"/>
      <c r="E26" s="35"/>
      <c r="F26" s="36"/>
      <c r="G26" s="37">
        <f>G22+G23+G24+G25</f>
        <v>1080</v>
      </c>
      <c r="H26" s="38">
        <f>SUM(H22:H25)</f>
        <v>0</v>
      </c>
      <c r="I26" s="39">
        <f>G26+H26</f>
        <v>1080</v>
      </c>
    </row>
    <row r="27" spans="1:9" ht="21" customHeight="1">
      <c r="A27" s="30"/>
      <c r="B27" s="44" t="s">
        <v>34</v>
      </c>
      <c r="C27" s="42"/>
      <c r="D27" s="42"/>
      <c r="E27" s="42"/>
      <c r="F27" s="42"/>
      <c r="G27" s="43">
        <f>G26</f>
        <v>1080</v>
      </c>
      <c r="H27" s="40">
        <f>H26</f>
        <v>0</v>
      </c>
      <c r="I27" s="41">
        <f>G27+H27</f>
        <v>1080</v>
      </c>
    </row>
    <row r="28" spans="1:9" ht="16.5" thickBot="1">
      <c r="A28" s="12" t="s">
        <v>41</v>
      </c>
      <c r="B28" s="157" t="s">
        <v>30</v>
      </c>
      <c r="C28" s="158"/>
      <c r="D28" s="158"/>
      <c r="E28" s="158"/>
      <c r="F28" s="159"/>
      <c r="G28" s="13"/>
      <c r="H28" s="29"/>
      <c r="I28" s="14"/>
    </row>
    <row r="29" spans="1:9" ht="27">
      <c r="A29" s="51" t="s">
        <v>42</v>
      </c>
      <c r="B29" s="101" t="s">
        <v>59</v>
      </c>
      <c r="C29" s="102" t="s">
        <v>31</v>
      </c>
      <c r="D29" s="103"/>
      <c r="E29" s="102"/>
      <c r="F29" s="104"/>
      <c r="G29" s="107">
        <f>G30+G31</f>
        <v>1565.6</v>
      </c>
      <c r="H29" s="108">
        <v>0</v>
      </c>
      <c r="I29" s="108">
        <f>G29+H29</f>
        <v>1565.6</v>
      </c>
    </row>
    <row r="30" spans="1:9" ht="17.25" customHeight="1">
      <c r="A30" s="97"/>
      <c r="B30" s="77" t="s">
        <v>85</v>
      </c>
      <c r="C30" s="98" t="s">
        <v>31</v>
      </c>
      <c r="D30" s="99" t="s">
        <v>80</v>
      </c>
      <c r="E30" s="98" t="s">
        <v>40</v>
      </c>
      <c r="F30" s="100" t="s">
        <v>51</v>
      </c>
      <c r="G30" s="109">
        <v>570</v>
      </c>
      <c r="H30" s="110"/>
      <c r="I30" s="110">
        <f>G30</f>
        <v>570</v>
      </c>
    </row>
    <row r="31" spans="1:9" ht="20.25" customHeight="1" thickBot="1">
      <c r="A31" s="111"/>
      <c r="B31" s="112" t="s">
        <v>79</v>
      </c>
      <c r="C31" s="113" t="s">
        <v>31</v>
      </c>
      <c r="D31" s="114" t="s">
        <v>80</v>
      </c>
      <c r="E31" s="115" t="s">
        <v>40</v>
      </c>
      <c r="F31" s="116" t="s">
        <v>18</v>
      </c>
      <c r="G31" s="117">
        <f>500+495.6</f>
        <v>995.6</v>
      </c>
      <c r="H31" s="118"/>
      <c r="I31" s="118">
        <f>G31</f>
        <v>995.6</v>
      </c>
    </row>
    <row r="32" spans="1:9" ht="14.25" thickBot="1">
      <c r="A32" s="15"/>
      <c r="B32" s="160" t="s">
        <v>32</v>
      </c>
      <c r="C32" s="160"/>
      <c r="D32" s="160"/>
      <c r="E32" s="160"/>
      <c r="F32" s="160"/>
      <c r="G32" s="45">
        <f>G29</f>
        <v>1565.6</v>
      </c>
      <c r="H32" s="16">
        <v>0</v>
      </c>
      <c r="I32" s="46">
        <f>G32+H32</f>
        <v>1565.6</v>
      </c>
    </row>
    <row r="33" spans="1:9" ht="24" customHeight="1" thickBot="1">
      <c r="A33" s="12"/>
      <c r="B33" s="161" t="s">
        <v>10</v>
      </c>
      <c r="C33" s="162"/>
      <c r="D33" s="162"/>
      <c r="E33" s="162"/>
      <c r="F33" s="163"/>
      <c r="G33" s="47">
        <f>G27+G32</f>
        <v>2645.6</v>
      </c>
      <c r="H33" s="29">
        <f>H26</f>
        <v>0</v>
      </c>
      <c r="I33" s="29">
        <f>G33+H33</f>
        <v>2645.6</v>
      </c>
    </row>
    <row r="34" spans="1:9" ht="19.5" customHeight="1" thickBot="1">
      <c r="A34" s="12" t="s">
        <v>24</v>
      </c>
      <c r="B34" s="139" t="s">
        <v>29</v>
      </c>
      <c r="C34" s="140"/>
      <c r="D34" s="140"/>
      <c r="E34" s="140"/>
      <c r="F34" s="140"/>
      <c r="G34" s="141"/>
      <c r="H34" s="48"/>
      <c r="I34" s="17"/>
    </row>
    <row r="35" spans="1:9" ht="13.5" thickBot="1">
      <c r="A35" s="15" t="s">
        <v>23</v>
      </c>
      <c r="B35" s="140" t="s">
        <v>21</v>
      </c>
      <c r="C35" s="140"/>
      <c r="D35" s="140"/>
      <c r="E35" s="140"/>
      <c r="F35" s="140"/>
      <c r="G35" s="18"/>
      <c r="H35" s="48"/>
      <c r="I35" s="17"/>
    </row>
    <row r="36" spans="1:9" ht="13.5">
      <c r="A36" s="51" t="s">
        <v>28</v>
      </c>
      <c r="B36" s="142" t="s">
        <v>19</v>
      </c>
      <c r="C36" s="143"/>
      <c r="D36" s="143"/>
      <c r="E36" s="143"/>
      <c r="F36" s="144"/>
      <c r="G36" s="19"/>
      <c r="H36" s="49"/>
      <c r="I36" s="20"/>
    </row>
    <row r="37" spans="1:9" ht="26.25">
      <c r="A37" s="1" t="s">
        <v>25</v>
      </c>
      <c r="B37" s="2" t="s">
        <v>69</v>
      </c>
      <c r="C37" s="3" t="s">
        <v>11</v>
      </c>
      <c r="D37" s="4" t="s">
        <v>70</v>
      </c>
      <c r="E37" s="5" t="s">
        <v>33</v>
      </c>
      <c r="F37" s="5" t="s">
        <v>12</v>
      </c>
      <c r="G37" s="7">
        <v>400</v>
      </c>
      <c r="H37" s="6"/>
      <c r="I37" s="6">
        <f>G37+H37</f>
        <v>400</v>
      </c>
    </row>
    <row r="38" spans="1:9" ht="20.25" customHeight="1" thickBot="1">
      <c r="A38" s="23"/>
      <c r="B38" s="23" t="s">
        <v>20</v>
      </c>
      <c r="C38" s="24"/>
      <c r="D38" s="24"/>
      <c r="E38" s="24"/>
      <c r="F38" s="25"/>
      <c r="G38" s="26">
        <f>SUM(G37:G37)</f>
        <v>400</v>
      </c>
      <c r="H38" s="26">
        <f>SUM(H37:H37)</f>
        <v>0</v>
      </c>
      <c r="I38" s="26">
        <f>SUM(I37:I37)</f>
        <v>400</v>
      </c>
    </row>
    <row r="39" spans="1:9" ht="20.25" customHeight="1" thickBot="1">
      <c r="A39" s="72" t="s">
        <v>43</v>
      </c>
      <c r="B39" s="50" t="s">
        <v>6</v>
      </c>
      <c r="C39" s="24"/>
      <c r="D39" s="24"/>
      <c r="E39" s="24"/>
      <c r="F39" s="25"/>
      <c r="G39" s="26"/>
      <c r="H39" s="26"/>
      <c r="I39" s="26"/>
    </row>
    <row r="40" spans="1:9" ht="24.75" customHeight="1">
      <c r="A40" s="120" t="s">
        <v>45</v>
      </c>
      <c r="B40" s="121" t="s">
        <v>49</v>
      </c>
      <c r="C40" s="122" t="s">
        <v>8</v>
      </c>
      <c r="D40" s="122" t="s">
        <v>67</v>
      </c>
      <c r="E40" s="123" t="s">
        <v>48</v>
      </c>
      <c r="F40" s="123" t="s">
        <v>12</v>
      </c>
      <c r="G40" s="63">
        <f>536.6-536.6</f>
        <v>0</v>
      </c>
      <c r="H40" s="63"/>
      <c r="I40" s="63">
        <f>G40+H40</f>
        <v>0</v>
      </c>
    </row>
    <row r="41" spans="1:9" ht="29.25" customHeight="1">
      <c r="A41" s="126" t="s">
        <v>81</v>
      </c>
      <c r="B41" s="127" t="s">
        <v>82</v>
      </c>
      <c r="C41" s="128" t="s">
        <v>8</v>
      </c>
      <c r="D41" s="128" t="s">
        <v>67</v>
      </c>
      <c r="E41" s="129" t="s">
        <v>48</v>
      </c>
      <c r="F41" s="129" t="s">
        <v>51</v>
      </c>
      <c r="G41" s="125">
        <v>100</v>
      </c>
      <c r="H41" s="124"/>
      <c r="I41" s="124"/>
    </row>
    <row r="42" spans="1:9" ht="20.25" customHeight="1" thickBot="1">
      <c r="A42" s="81"/>
      <c r="B42" s="23" t="s">
        <v>46</v>
      </c>
      <c r="C42" s="82"/>
      <c r="D42" s="82"/>
      <c r="E42" s="82"/>
      <c r="F42" s="82"/>
      <c r="G42" s="83">
        <f>SUM(G40:G41)</f>
        <v>100</v>
      </c>
      <c r="H42" s="83">
        <f>SUM(H40:H40)</f>
        <v>0</v>
      </c>
      <c r="I42" s="83">
        <f>G42+H42</f>
        <v>100</v>
      </c>
    </row>
    <row r="43" spans="1:9" ht="20.25" customHeight="1" thickBot="1">
      <c r="A43" s="27"/>
      <c r="B43" s="145" t="s">
        <v>44</v>
      </c>
      <c r="C43" s="146"/>
      <c r="D43" s="146"/>
      <c r="E43" s="146"/>
      <c r="F43" s="147"/>
      <c r="G43" s="28">
        <f>G38+G42</f>
        <v>500</v>
      </c>
      <c r="H43" s="14">
        <f>H38+H42</f>
        <v>0</v>
      </c>
      <c r="I43" s="29">
        <f>G43+H43</f>
        <v>500</v>
      </c>
    </row>
    <row r="44" spans="1:9" ht="20.25" customHeight="1" thickBot="1">
      <c r="A44" s="71" t="s">
        <v>53</v>
      </c>
      <c r="B44" s="148" t="s">
        <v>54</v>
      </c>
      <c r="C44" s="148"/>
      <c r="D44" s="148"/>
      <c r="E44" s="148"/>
      <c r="F44" s="148"/>
      <c r="G44" s="73"/>
      <c r="H44" s="14"/>
      <c r="I44" s="29"/>
    </row>
    <row r="45" spans="1:9" ht="20.25" customHeight="1" thickBot="1">
      <c r="A45" s="78" t="s">
        <v>55</v>
      </c>
      <c r="B45" s="79" t="s">
        <v>56</v>
      </c>
      <c r="C45" s="80" t="s">
        <v>57</v>
      </c>
      <c r="D45" s="80" t="s">
        <v>68</v>
      </c>
      <c r="E45" s="80" t="s">
        <v>48</v>
      </c>
      <c r="F45" s="80" t="s">
        <v>12</v>
      </c>
      <c r="G45" s="106">
        <v>200</v>
      </c>
      <c r="H45" s="105"/>
      <c r="I45" s="105">
        <f>G45</f>
        <v>200</v>
      </c>
    </row>
    <row r="46" spans="1:9" ht="20.25" customHeight="1" thickBot="1">
      <c r="A46" s="74"/>
      <c r="B46" s="149" t="s">
        <v>58</v>
      </c>
      <c r="C46" s="149"/>
      <c r="D46" s="149"/>
      <c r="E46" s="149"/>
      <c r="F46" s="150"/>
      <c r="G46" s="73">
        <f>G45</f>
        <v>200</v>
      </c>
      <c r="H46" s="14">
        <v>0</v>
      </c>
      <c r="I46" s="29">
        <f>G46</f>
        <v>200</v>
      </c>
    </row>
    <row r="47" spans="1:9" s="93" customFormat="1" ht="15.75" thickBot="1">
      <c r="A47" s="64"/>
      <c r="B47" s="132" t="s">
        <v>13</v>
      </c>
      <c r="C47" s="133"/>
      <c r="D47" s="133"/>
      <c r="E47" s="133"/>
      <c r="F47" s="134"/>
      <c r="G47" s="65">
        <f>G43+G46</f>
        <v>700</v>
      </c>
      <c r="H47" s="92">
        <f>H43</f>
        <v>0</v>
      </c>
      <c r="I47" s="92">
        <f>G47+H47</f>
        <v>700</v>
      </c>
    </row>
    <row r="48" spans="1:9" s="96" customFormat="1" ht="16.5" thickBot="1" thickTop="1">
      <c r="A48" s="66"/>
      <c r="B48" s="135" t="s">
        <v>14</v>
      </c>
      <c r="C48" s="136"/>
      <c r="D48" s="136"/>
      <c r="E48" s="136"/>
      <c r="F48" s="137"/>
      <c r="G48" s="67">
        <f>G33+G47</f>
        <v>3345.6</v>
      </c>
      <c r="H48" s="94">
        <f>H33+H47</f>
        <v>0</v>
      </c>
      <c r="I48" s="95">
        <f>G48+H48</f>
        <v>3345.6</v>
      </c>
    </row>
    <row r="49" spans="1:6" ht="15.75" thickTop="1">
      <c r="A49" s="68"/>
      <c r="B49" s="68"/>
      <c r="C49" s="69"/>
      <c r="D49" s="69"/>
      <c r="E49" s="69"/>
      <c r="F49" s="69"/>
    </row>
  </sheetData>
  <sheetProtection/>
  <mergeCells count="36">
    <mergeCell ref="C1:I1"/>
    <mergeCell ref="C2:I2"/>
    <mergeCell ref="E3:I3"/>
    <mergeCell ref="C4:I4"/>
    <mergeCell ref="B5:I5"/>
    <mergeCell ref="F6:I6"/>
    <mergeCell ref="D7:I7"/>
    <mergeCell ref="C8:I8"/>
    <mergeCell ref="C11:G11"/>
    <mergeCell ref="A12:I12"/>
    <mergeCell ref="A13:I13"/>
    <mergeCell ref="A14:I14"/>
    <mergeCell ref="A15:I15"/>
    <mergeCell ref="A17:A18"/>
    <mergeCell ref="B17:B18"/>
    <mergeCell ref="C17:C18"/>
    <mergeCell ref="D17:D18"/>
    <mergeCell ref="E17:E18"/>
    <mergeCell ref="F17:F18"/>
    <mergeCell ref="G17:I17"/>
    <mergeCell ref="B19:G19"/>
    <mergeCell ref="B20:F20"/>
    <mergeCell ref="B21:F21"/>
    <mergeCell ref="B28:F28"/>
    <mergeCell ref="B32:F32"/>
    <mergeCell ref="B33:F33"/>
    <mergeCell ref="B47:F47"/>
    <mergeCell ref="B48:F48"/>
    <mergeCell ref="D9:G9"/>
    <mergeCell ref="D10:G10"/>
    <mergeCell ref="B34:G34"/>
    <mergeCell ref="B35:F35"/>
    <mergeCell ref="B36:F36"/>
    <mergeCell ref="B43:F43"/>
    <mergeCell ref="B44:F44"/>
    <mergeCell ref="B46:F4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2016-02-26T06:08:05Z</cp:lastPrinted>
  <dcterms:created xsi:type="dcterms:W3CDTF">2008-08-26T10:05:28Z</dcterms:created>
  <dcterms:modified xsi:type="dcterms:W3CDTF">2016-03-03T12:23:21Z</dcterms:modified>
  <cp:category/>
  <cp:version/>
  <cp:contentType/>
  <cp:contentStatus/>
</cp:coreProperties>
</file>