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028" windowHeight="8760" activeTab="0"/>
  </bookViews>
  <sheets>
    <sheet name="IV (2)" sheetId="1" r:id="rId1"/>
  </sheets>
  <definedNames>
    <definedName name="_xlnm.Print_Titles" localSheetId="0">'IV (2)'!$16:$17</definedName>
    <definedName name="_xlnm.Print_Area" localSheetId="0">'IV (2)'!$A$1:$I$42</definedName>
  </definedNames>
  <calcPr fullCalcOnLoad="1"/>
</workbook>
</file>

<file path=xl/sharedStrings.xml><?xml version="1.0" encoding="utf-8"?>
<sst xmlns="http://schemas.openxmlformats.org/spreadsheetml/2006/main" count="103" uniqueCount="74">
  <si>
    <t>МО Кировский  район Ленинградской области</t>
  </si>
  <si>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</si>
  <si>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</si>
  <si>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</si>
  <si>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</si>
  <si>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</si>
  <si>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</si>
  <si>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</si>
  <si>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</si>
  <si>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</si>
  <si>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</si>
  <si>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</si>
  <si>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</si>
  <si>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</si>
  <si>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</si>
  <si>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</si>
  <si>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</si>
  <si>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</si>
  <si>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</si>
  <si>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</si>
  <si>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</si>
  <si>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</si>
  <si>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МО Шумское сельское поселение</t>
  </si>
  <si>
    <t>ЖИЛИЩНО-КОММУНАЛЬНОЕ ХОЗЯЙСТВО</t>
  </si>
  <si>
    <t>решением совета депутатов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</si>
  <si>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</si>
  <si>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</si>
  <si>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</si>
  <si>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</si>
  <si>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</si>
  <si>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</si>
  <si>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</si>
  <si>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2.1.1-2</t>
  </si>
  <si>
    <t>КАПИТАЛЬНЫЙ РЕМОНТ</t>
  </si>
  <si>
    <t>Капитальный ремонт  кровли жилого дома № 9 по ул. Советская  с. Шум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</si>
  <si>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</si>
  <si>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</si>
  <si>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</si>
  <si>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</si>
  <si>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</si>
  <si>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</si>
  <si>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</si>
  <si>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</si>
  <si>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</si>
  <si>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 xml:space="preserve"> объектов МО Шумское сельское поселение на 2014 год, </t>
  </si>
  <si>
    <t>План на 2014 г. (тысяч рублей)</t>
  </si>
  <si>
    <t>(Приложение 12)</t>
  </si>
  <si>
    <t>Капитальный ремонт  кровли жилого дома № 3 по ул. ПМК-17 с. Шум</t>
  </si>
  <si>
    <t>98 9 1501</t>
  </si>
  <si>
    <t>1.1-2</t>
  </si>
  <si>
    <t>1.1-3</t>
  </si>
  <si>
    <t>1.1-4</t>
  </si>
  <si>
    <t>1.1-5</t>
  </si>
  <si>
    <t>414</t>
  </si>
  <si>
    <t>38 0 8036</t>
  </si>
  <si>
    <t>38 0 8037</t>
  </si>
  <si>
    <t>38 0 8038</t>
  </si>
  <si>
    <t>38 0 8039</t>
  </si>
  <si>
    <t>38 0 8042</t>
  </si>
  <si>
    <t xml:space="preserve">Реконструкция МКУК "Сельский культурно-досуговый центр "Шум" </t>
  </si>
  <si>
    <t>1.2</t>
  </si>
  <si>
    <t>1.2.1</t>
  </si>
  <si>
    <t>40 0 8044</t>
  </si>
  <si>
    <t>от "26" декабря 2013г. №54</t>
  </si>
  <si>
    <t>Распределительный газопровод по деревне Сиболо</t>
  </si>
  <si>
    <t>Распределительный  газопровод по деревне Войпала</t>
  </si>
  <si>
    <t xml:space="preserve">Распределительный  газопровод по деревне Концы </t>
  </si>
  <si>
    <t xml:space="preserve">Распределительный  газопровод по пос. Концы </t>
  </si>
  <si>
    <t xml:space="preserve">Распределительный  газопровод по ст.Войбокало </t>
  </si>
  <si>
    <t>(в редакции решения совета депутатов</t>
  </si>
  <si>
    <t>2.1.1-3</t>
  </si>
  <si>
    <t>Капитальный ремонт  кровли жилого дома № 15 по ул. Советская  с. Шум</t>
  </si>
  <si>
    <t>38 0 7020</t>
  </si>
  <si>
    <t>от "25" апреля 2014г № 22)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</si>
</sst>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34" borderId="14" xfId="0" applyNumberFormat="1" applyFont="1" applyFill="1" applyBorder="1" applyAlignment="1">
      <alignment horizontal="left" vertical="top"/>
    </xf>
    <xf numFmtId="166" fontId="9" fillId="0" borderId="15" xfId="0" applyNumberFormat="1" applyFont="1" applyFill="1" applyBorder="1" applyAlignment="1">
      <alignment wrapText="1"/>
    </xf>
    <xf numFmtId="166" fontId="5" fillId="34" borderId="16" xfId="0" applyNumberFormat="1" applyFont="1" applyFill="1" applyBorder="1" applyAlignment="1">
      <alignment horizontal="right" wrapText="1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left" wrapText="1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/>
    </xf>
    <xf numFmtId="166" fontId="13" fillId="0" borderId="22" xfId="0" applyNumberFormat="1" applyFont="1" applyFill="1" applyBorder="1" applyAlignment="1">
      <alignment horizontal="right" wrapText="1"/>
    </xf>
    <xf numFmtId="4" fontId="8" fillId="35" borderId="23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35" borderId="23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right" wrapText="1"/>
    </xf>
    <xf numFmtId="0" fontId="3" fillId="0" borderId="29" xfId="0" applyFont="1" applyBorder="1" applyAlignment="1">
      <alignment/>
    </xf>
    <xf numFmtId="166" fontId="3" fillId="0" borderId="29" xfId="0" applyNumberFormat="1" applyFont="1" applyBorder="1" applyAlignment="1">
      <alignment/>
    </xf>
    <xf numFmtId="0" fontId="5" fillId="34" borderId="27" xfId="0" applyFont="1" applyFill="1" applyBorder="1" applyAlignment="1">
      <alignment/>
    </xf>
    <xf numFmtId="166" fontId="5" fillId="0" borderId="30" xfId="0" applyNumberFormat="1" applyFont="1" applyBorder="1" applyAlignment="1">
      <alignment/>
    </xf>
    <xf numFmtId="0" fontId="8" fillId="35" borderId="23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166" fontId="9" fillId="0" borderId="31" xfId="0" applyNumberFormat="1" applyFont="1" applyFill="1" applyBorder="1" applyAlignment="1">
      <alignment wrapText="1"/>
    </xf>
    <xf numFmtId="166" fontId="6" fillId="0" borderId="31" xfId="0" applyNumberFormat="1" applyFont="1" applyBorder="1" applyAlignment="1">
      <alignment/>
    </xf>
    <xf numFmtId="167" fontId="5" fillId="34" borderId="27" xfId="0" applyNumberFormat="1" applyFont="1" applyFill="1" applyBorder="1" applyAlignment="1">
      <alignment/>
    </xf>
    <xf numFmtId="166" fontId="15" fillId="0" borderId="31" xfId="0" applyNumberFormat="1" applyFont="1" applyBorder="1" applyAlignment="1">
      <alignment/>
    </xf>
    <xf numFmtId="166" fontId="7" fillId="0" borderId="32" xfId="0" applyNumberFormat="1" applyFont="1" applyFill="1" applyBorder="1" applyAlignment="1">
      <alignment horizontal="right" wrapText="1"/>
    </xf>
    <xf numFmtId="0" fontId="3" fillId="0" borderId="33" xfId="0" applyFont="1" applyBorder="1" applyAlignment="1">
      <alignment/>
    </xf>
    <xf numFmtId="49" fontId="10" fillId="0" borderId="29" xfId="0" applyNumberFormat="1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 wrapText="1"/>
    </xf>
    <xf numFmtId="49" fontId="10" fillId="0" borderId="34" xfId="0" applyNumberFormat="1" applyFont="1" applyFill="1" applyBorder="1" applyAlignment="1">
      <alignment wrapText="1"/>
    </xf>
    <xf numFmtId="49" fontId="3" fillId="0" borderId="0" xfId="0" applyNumberFormat="1" applyFont="1" applyAlignment="1">
      <alignment horizontal="right"/>
    </xf>
    <xf numFmtId="49" fontId="7" fillId="36" borderId="11" xfId="0" applyNumberFormat="1" applyFont="1" applyFill="1" applyBorder="1" applyAlignment="1">
      <alignment horizontal="center"/>
    </xf>
    <xf numFmtId="49" fontId="10" fillId="36" borderId="29" xfId="0" applyNumberFormat="1" applyFont="1" applyFill="1" applyBorder="1" applyAlignment="1">
      <alignment vertical="top" wrapText="1"/>
    </xf>
    <xf numFmtId="49" fontId="3" fillId="36" borderId="29" xfId="0" applyNumberFormat="1" applyFont="1" applyFill="1" applyBorder="1" applyAlignment="1">
      <alignment horizontal="center" wrapText="1"/>
    </xf>
    <xf numFmtId="49" fontId="11" fillId="36" borderId="29" xfId="0" applyNumberFormat="1" applyFont="1" applyFill="1" applyBorder="1" applyAlignment="1">
      <alignment horizontal="center" wrapText="1"/>
    </xf>
    <xf numFmtId="49" fontId="10" fillId="36" borderId="29" xfId="0" applyNumberFormat="1" applyFont="1" applyFill="1" applyBorder="1" applyAlignment="1">
      <alignment horizontal="center" wrapText="1"/>
    </xf>
    <xf numFmtId="0" fontId="3" fillId="36" borderId="29" xfId="0" applyFont="1" applyFill="1" applyBorder="1" applyAlignment="1">
      <alignment/>
    </xf>
    <xf numFmtId="166" fontId="3" fillId="36" borderId="29" xfId="0" applyNumberFormat="1" applyFont="1" applyFill="1" applyBorder="1" applyAlignment="1">
      <alignment/>
    </xf>
    <xf numFmtId="166" fontId="10" fillId="36" borderId="28" xfId="0" applyNumberFormat="1" applyFont="1" applyFill="1" applyBorder="1" applyAlignment="1">
      <alignment horizontal="right" wrapText="1"/>
    </xf>
    <xf numFmtId="49" fontId="3" fillId="36" borderId="29" xfId="0" applyNumberFormat="1" applyFont="1" applyFill="1" applyBorder="1" applyAlignment="1">
      <alignment horizontal="center" wrapText="1"/>
    </xf>
    <xf numFmtId="0" fontId="3" fillId="36" borderId="33" xfId="0" applyFont="1" applyFill="1" applyBorder="1" applyAlignment="1">
      <alignment/>
    </xf>
    <xf numFmtId="166" fontId="3" fillId="36" borderId="29" xfId="0" applyNumberFormat="1" applyFont="1" applyFill="1" applyBorder="1" applyAlignment="1">
      <alignment/>
    </xf>
    <xf numFmtId="0" fontId="3" fillId="36" borderId="29" xfId="0" applyFont="1" applyFill="1" applyBorder="1" applyAlignment="1">
      <alignment/>
    </xf>
    <xf numFmtId="49" fontId="6" fillId="36" borderId="35" xfId="0" applyNumberFormat="1" applyFont="1" applyFill="1" applyBorder="1" applyAlignment="1">
      <alignment horizontal="center"/>
    </xf>
    <xf numFmtId="49" fontId="12" fillId="36" borderId="35" xfId="0" applyNumberFormat="1" applyFont="1" applyFill="1" applyBorder="1" applyAlignment="1">
      <alignment horizontal="left" wrapText="1"/>
    </xf>
    <xf numFmtId="49" fontId="6" fillId="36" borderId="36" xfId="0" applyNumberFormat="1" applyFont="1" applyFill="1" applyBorder="1" applyAlignment="1">
      <alignment horizontal="center" vertical="center" wrapText="1"/>
    </xf>
    <xf numFmtId="49" fontId="6" fillId="36" borderId="37" xfId="0" applyNumberFormat="1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/>
    </xf>
    <xf numFmtId="166" fontId="15" fillId="36" borderId="38" xfId="0" applyNumberFormat="1" applyFont="1" applyFill="1" applyBorder="1" applyAlignment="1">
      <alignment/>
    </xf>
    <xf numFmtId="49" fontId="6" fillId="36" borderId="17" xfId="0" applyNumberFormat="1" applyFont="1" applyFill="1" applyBorder="1" applyAlignment="1">
      <alignment horizontal="center"/>
    </xf>
    <xf numFmtId="166" fontId="15" fillId="36" borderId="15" xfId="0" applyNumberFormat="1" applyFont="1" applyFill="1" applyBorder="1" applyAlignment="1">
      <alignment horizontal="right" vertical="center" wrapText="1"/>
    </xf>
    <xf numFmtId="0" fontId="6" fillId="36" borderId="31" xfId="0" applyFont="1" applyFill="1" applyBorder="1" applyAlignment="1">
      <alignment/>
    </xf>
    <xf numFmtId="166" fontId="15" fillId="36" borderId="31" xfId="0" applyNumberFormat="1" applyFont="1" applyFill="1" applyBorder="1" applyAlignment="1">
      <alignment/>
    </xf>
    <xf numFmtId="49" fontId="7" fillId="36" borderId="13" xfId="0" applyNumberFormat="1" applyFont="1" applyFill="1" applyBorder="1" applyAlignment="1">
      <alignment horizontal="center"/>
    </xf>
    <xf numFmtId="49" fontId="10" fillId="36" borderId="30" xfId="0" applyNumberFormat="1" applyFont="1" applyFill="1" applyBorder="1" applyAlignment="1">
      <alignment horizontal="left" wrapText="1"/>
    </xf>
    <xf numFmtId="49" fontId="7" fillId="36" borderId="30" xfId="0" applyNumberFormat="1" applyFont="1" applyFill="1" applyBorder="1" applyAlignment="1">
      <alignment horizontal="center" wrapText="1"/>
    </xf>
    <xf numFmtId="49" fontId="10" fillId="36" borderId="30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6" borderId="30" xfId="0" applyFont="1" applyFill="1" applyBorder="1" applyAlignment="1">
      <alignment/>
    </xf>
    <xf numFmtId="166" fontId="7" fillId="36" borderId="30" xfId="0" applyNumberFormat="1" applyFont="1" applyFill="1" applyBorder="1" applyAlignment="1">
      <alignment/>
    </xf>
    <xf numFmtId="49" fontId="6" fillId="36" borderId="13" xfId="0" applyNumberFormat="1" applyFont="1" applyFill="1" applyBorder="1" applyAlignment="1">
      <alignment horizontal="center"/>
    </xf>
    <xf numFmtId="166" fontId="6" fillId="36" borderId="20" xfId="0" applyNumberFormat="1" applyFont="1" applyFill="1" applyBorder="1" applyAlignment="1">
      <alignment horizontal="right" wrapText="1"/>
    </xf>
    <xf numFmtId="0" fontId="6" fillId="36" borderId="30" xfId="0" applyFont="1" applyFill="1" applyBorder="1" applyAlignment="1">
      <alignment/>
    </xf>
    <xf numFmtId="166" fontId="6" fillId="36" borderId="30" xfId="0" applyNumberFormat="1" applyFont="1" applyFill="1" applyBorder="1" applyAlignment="1">
      <alignment/>
    </xf>
    <xf numFmtId="0" fontId="3" fillId="36" borderId="30" xfId="0" applyFont="1" applyFill="1" applyBorder="1" applyAlignment="1">
      <alignment/>
    </xf>
    <xf numFmtId="166" fontId="6" fillId="36" borderId="20" xfId="0" applyNumberFormat="1" applyFont="1" applyFill="1" applyBorder="1" applyAlignment="1">
      <alignment horizontal="center" vertical="center" wrapText="1"/>
    </xf>
    <xf numFmtId="49" fontId="7" fillId="36" borderId="39" xfId="0" applyNumberFormat="1" applyFont="1" applyFill="1" applyBorder="1" applyAlignment="1">
      <alignment horizontal="center"/>
    </xf>
    <xf numFmtId="166" fontId="9" fillId="36" borderId="10" xfId="0" applyNumberFormat="1" applyFont="1" applyFill="1" applyBorder="1" applyAlignment="1">
      <alignment horizontal="right" wrapText="1"/>
    </xf>
    <xf numFmtId="0" fontId="3" fillId="36" borderId="27" xfId="0" applyFont="1" applyFill="1" applyBorder="1" applyAlignment="1">
      <alignment/>
    </xf>
    <xf numFmtId="166" fontId="10" fillId="36" borderId="29" xfId="0" applyNumberFormat="1" applyFont="1" applyFill="1" applyBorder="1" applyAlignment="1">
      <alignment horizontal="right" wrapText="1"/>
    </xf>
    <xf numFmtId="166" fontId="7" fillId="0" borderId="29" xfId="0" applyNumberFormat="1" applyFont="1" applyFill="1" applyBorder="1" applyAlignment="1">
      <alignment horizontal="right" wrapText="1"/>
    </xf>
    <xf numFmtId="166" fontId="15" fillId="0" borderId="37" xfId="0" applyNumberFormat="1" applyFont="1" applyFill="1" applyBorder="1" applyAlignment="1">
      <alignment horizontal="right" vertical="center" wrapText="1"/>
    </xf>
    <xf numFmtId="166" fontId="15" fillId="0" borderId="15" xfId="0" applyNumberFormat="1" applyFont="1" applyFill="1" applyBorder="1" applyAlignment="1">
      <alignment horizontal="right" vertical="center" wrapText="1"/>
    </xf>
    <xf numFmtId="166" fontId="7" fillId="0" borderId="20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49" fontId="8" fillId="35" borderId="40" xfId="0" applyNumberFormat="1" applyFont="1" applyFill="1" applyBorder="1" applyAlignment="1">
      <alignment horizontal="center" vertical="center" wrapText="1"/>
    </xf>
    <xf numFmtId="49" fontId="8" fillId="35" borderId="23" xfId="0" applyNumberFormat="1" applyFont="1" applyFill="1" applyBorder="1" applyAlignment="1">
      <alignment horizontal="center" vertical="center" wrapText="1"/>
    </xf>
    <xf numFmtId="4" fontId="8" fillId="35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7" fillId="36" borderId="33" xfId="0" applyNumberFormat="1" applyFont="1" applyFill="1" applyBorder="1" applyAlignment="1">
      <alignment horizontal="center"/>
    </xf>
    <xf numFmtId="49" fontId="7" fillId="36" borderId="27" xfId="0" applyNumberFormat="1" applyFont="1" applyFill="1" applyBorder="1" applyAlignment="1">
      <alignment horizontal="center"/>
    </xf>
    <xf numFmtId="49" fontId="10" fillId="36" borderId="33" xfId="0" applyNumberFormat="1" applyFont="1" applyFill="1" applyBorder="1" applyAlignment="1">
      <alignment horizontal="left" wrapText="1"/>
    </xf>
    <xf numFmtId="49" fontId="10" fillId="36" borderId="27" xfId="0" applyNumberFormat="1" applyFont="1" applyFill="1" applyBorder="1" applyAlignment="1">
      <alignment horizontal="left" wrapText="1"/>
    </xf>
    <xf numFmtId="49" fontId="16" fillId="0" borderId="17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13" fillId="0" borderId="21" xfId="0" applyNumberFormat="1" applyFont="1" applyFill="1" applyBorder="1" applyAlignment="1">
      <alignment horizontal="left" wrapText="1"/>
    </xf>
    <xf numFmtId="49" fontId="13" fillId="0" borderId="43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wrapText="1"/>
    </xf>
    <xf numFmtId="0" fontId="5" fillId="34" borderId="44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49" fontId="12" fillId="36" borderId="13" xfId="0" applyNumberFormat="1" applyFont="1" applyFill="1" applyBorder="1" applyAlignment="1">
      <alignment horizontal="center" wrapText="1"/>
    </xf>
    <xf numFmtId="49" fontId="12" fillId="36" borderId="26" xfId="0" applyNumberFormat="1" applyFont="1" applyFill="1" applyBorder="1" applyAlignment="1">
      <alignment horizontal="center" wrapText="1"/>
    </xf>
    <xf numFmtId="49" fontId="12" fillId="36" borderId="20" xfId="0" applyNumberFormat="1" applyFont="1" applyFill="1" applyBorder="1" applyAlignment="1">
      <alignment horizontal="center" wrapText="1"/>
    </xf>
    <xf numFmtId="49" fontId="16" fillId="36" borderId="45" xfId="0" applyNumberFormat="1" applyFont="1" applyFill="1" applyBorder="1" applyAlignment="1">
      <alignment horizontal="left" wrapText="1"/>
    </xf>
    <xf numFmtId="49" fontId="13" fillId="36" borderId="13" xfId="0" applyNumberFormat="1" applyFont="1" applyFill="1" applyBorder="1" applyAlignment="1">
      <alignment horizontal="left" wrapText="1"/>
    </xf>
    <xf numFmtId="49" fontId="13" fillId="36" borderId="26" xfId="0" applyNumberFormat="1" applyFont="1" applyFill="1" applyBorder="1" applyAlignment="1">
      <alignment horizontal="left" wrapText="1"/>
    </xf>
    <xf numFmtId="49" fontId="13" fillId="36" borderId="20" xfId="0" applyNumberFormat="1" applyFont="1" applyFill="1" applyBorder="1" applyAlignment="1">
      <alignment horizontal="left" wrapText="1"/>
    </xf>
    <xf numFmtId="49" fontId="6" fillId="36" borderId="17" xfId="0" applyNumberFormat="1" applyFont="1" applyFill="1" applyBorder="1" applyAlignment="1">
      <alignment horizontal="center" vertical="center" wrapText="1"/>
    </xf>
    <xf numFmtId="49" fontId="6" fillId="36" borderId="18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6" fillId="36" borderId="39" xfId="0" applyNumberFormat="1" applyFont="1" applyFill="1" applyBorder="1" applyAlignment="1">
      <alignment horizontal="left" vertical="center" wrapText="1"/>
    </xf>
    <xf numFmtId="49" fontId="6" fillId="36" borderId="46" xfId="0" applyNumberFormat="1" applyFont="1" applyFill="1" applyBorder="1" applyAlignment="1">
      <alignment horizontal="left" vertical="center" wrapText="1"/>
    </xf>
    <xf numFmtId="49" fontId="6" fillId="36" borderId="47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view="pageBreakPreview" zoomScaleSheetLayoutView="100" zoomScalePageLayoutView="0" workbookViewId="0" topLeftCell="A1">
      <selection activeCell="A14" sqref="A14:I14"/>
    </sheetView>
  </sheetViews>
  <sheetFormatPr defaultColWidth="9.125" defaultRowHeight="12.75"/>
  <cols>
    <col min="1" max="1" width="9.875" style="1" customWidth="1"/>
    <col min="2" max="2" width="53.625" style="2" customWidth="1"/>
    <col min="3" max="3" width="8.125" style="4" customWidth="1"/>
    <col min="4" max="4" width="11.375" style="4" customWidth="1"/>
    <col min="5" max="5" width="8.00390625" style="4" customWidth="1"/>
    <col min="6" max="6" width="7.375" style="4" customWidth="1"/>
    <col min="7" max="7" width="11.625" style="3" customWidth="1"/>
    <col min="8" max="8" width="11.125" style="3" customWidth="1"/>
    <col min="9" max="16384" width="9.125" style="3" customWidth="1"/>
  </cols>
  <sheetData>
    <row r="1" spans="3:9" ht="12.75">
      <c r="C1" s="95" t="s">
        <v>16</v>
      </c>
      <c r="D1" s="95"/>
      <c r="E1" s="95"/>
      <c r="F1" s="95"/>
      <c r="G1" s="95"/>
      <c r="H1" s="95"/>
      <c r="I1" s="95"/>
    </row>
    <row r="2" spans="2:9" ht="12.75">
      <c r="B2" s="12"/>
      <c r="C2" s="96" t="s">
        <v>24</v>
      </c>
      <c r="D2" s="96"/>
      <c r="E2" s="96"/>
      <c r="F2" s="96"/>
      <c r="G2" s="96"/>
      <c r="H2" s="96"/>
      <c r="I2" s="96"/>
    </row>
    <row r="3" spans="2:9" ht="12.75">
      <c r="B3" s="12"/>
      <c r="C3" s="96" t="s">
        <v>22</v>
      </c>
      <c r="D3" s="96"/>
      <c r="E3" s="96"/>
      <c r="F3" s="96"/>
      <c r="G3" s="96"/>
      <c r="H3" s="96"/>
      <c r="I3" s="96"/>
    </row>
    <row r="4" spans="2:9" ht="12.75">
      <c r="B4" s="96" t="s">
        <v>0</v>
      </c>
      <c r="C4" s="96"/>
      <c r="D4" s="96"/>
      <c r="E4" s="96"/>
      <c r="F4" s="96"/>
      <c r="G4" s="96"/>
      <c r="H4" s="96"/>
      <c r="I4" s="96"/>
    </row>
    <row r="5" spans="2:9" ht="12.75">
      <c r="B5" s="12"/>
      <c r="C5" s="13"/>
      <c r="D5" s="96" t="s">
        <v>63</v>
      </c>
      <c r="E5" s="96"/>
      <c r="F5" s="96"/>
      <c r="G5" s="96"/>
      <c r="H5" s="96"/>
      <c r="I5" s="96"/>
    </row>
    <row r="6" spans="2:9" ht="12.75">
      <c r="B6" s="12"/>
      <c r="C6" s="96" t="s">
        <v>46</v>
      </c>
      <c r="D6" s="96"/>
      <c r="E6" s="96"/>
      <c r="F6" s="96"/>
      <c r="G6" s="96"/>
      <c r="H6" s="96"/>
      <c r="I6" s="96"/>
    </row>
    <row r="7" spans="2:9" ht="12.75">
      <c r="B7" s="12"/>
      <c r="C7" s="51"/>
      <c r="D7" s="51"/>
      <c r="E7" s="51"/>
      <c r="F7" s="96" t="s">
        <v>69</v>
      </c>
      <c r="G7" s="96"/>
      <c r="H7" s="96"/>
      <c r="I7" s="96"/>
    </row>
    <row r="8" spans="2:9" ht="12.75">
      <c r="B8" s="12"/>
      <c r="C8" s="51"/>
      <c r="D8" s="51"/>
      <c r="E8" s="51"/>
      <c r="F8" s="96" t="s">
        <v>73</v>
      </c>
      <c r="G8" s="96"/>
      <c r="H8" s="96"/>
      <c r="I8" s="96"/>
    </row>
    <row r="9" spans="3:7" ht="12.75">
      <c r="C9" s="97"/>
      <c r="D9" s="97"/>
      <c r="E9" s="97"/>
      <c r="F9" s="97"/>
      <c r="G9" s="97"/>
    </row>
    <row r="10" spans="3:7" ht="12.75">
      <c r="C10" s="97"/>
      <c r="D10" s="97"/>
      <c r="E10" s="97"/>
      <c r="F10" s="97"/>
      <c r="G10" s="97"/>
    </row>
    <row r="11" spans="1:9" ht="15">
      <c r="A11" s="98" t="s">
        <v>40</v>
      </c>
      <c r="B11" s="98"/>
      <c r="C11" s="98"/>
      <c r="D11" s="98"/>
      <c r="E11" s="98"/>
      <c r="F11" s="98"/>
      <c r="G11" s="98"/>
      <c r="H11" s="98"/>
      <c r="I11" s="98"/>
    </row>
    <row r="12" spans="1:9" ht="12.75">
      <c r="A12" s="99" t="s">
        <v>29</v>
      </c>
      <c r="B12" s="99"/>
      <c r="C12" s="99"/>
      <c r="D12" s="99"/>
      <c r="E12" s="99"/>
      <c r="F12" s="99"/>
      <c r="G12" s="99"/>
      <c r="H12" s="99"/>
      <c r="I12" s="99"/>
    </row>
    <row r="13" spans="1:9" ht="12.75">
      <c r="A13" s="99" t="s">
        <v>44</v>
      </c>
      <c r="B13" s="99"/>
      <c r="C13" s="99"/>
      <c r="D13" s="99"/>
      <c r="E13" s="99"/>
      <c r="F13" s="99"/>
      <c r="G13" s="99"/>
      <c r="H13" s="99"/>
      <c r="I13" s="99"/>
    </row>
    <row r="14" spans="1:9" ht="12.75">
      <c r="A14" s="99" t="s">
        <v>30</v>
      </c>
      <c r="B14" s="99"/>
      <c r="C14" s="99"/>
      <c r="D14" s="99"/>
      <c r="E14" s="99"/>
      <c r="F14" s="99"/>
      <c r="G14" s="99"/>
      <c r="H14" s="99"/>
      <c r="I14" s="99"/>
    </row>
    <row r="15" spans="1:7" ht="13.5" thickBot="1">
      <c r="A15" s="5"/>
      <c r="B15" s="6"/>
      <c r="G15" s="7"/>
    </row>
    <row r="16" spans="1:9" ht="27" customHeight="1" thickBot="1" thickTop="1">
      <c r="A16" s="100" t="s">
        <v>1</v>
      </c>
      <c r="B16" s="101" t="s">
        <v>25</v>
      </c>
      <c r="C16" s="101" t="s">
        <v>2</v>
      </c>
      <c r="D16" s="101" t="s">
        <v>3</v>
      </c>
      <c r="E16" s="101" t="s">
        <v>4</v>
      </c>
      <c r="F16" s="101" t="s">
        <v>17</v>
      </c>
      <c r="G16" s="102" t="s">
        <v>45</v>
      </c>
      <c r="H16" s="102"/>
      <c r="I16" s="102"/>
    </row>
    <row r="17" spans="1:9" ht="14.25" thickBot="1" thickTop="1">
      <c r="A17" s="100"/>
      <c r="B17" s="101"/>
      <c r="C17" s="101"/>
      <c r="D17" s="101"/>
      <c r="E17" s="101"/>
      <c r="F17" s="101"/>
      <c r="G17" s="28" t="s">
        <v>41</v>
      </c>
      <c r="H17" s="40" t="s">
        <v>42</v>
      </c>
      <c r="I17" s="34" t="s">
        <v>43</v>
      </c>
    </row>
    <row r="18" spans="1:9" ht="14.25" thickBot="1" thickTop="1">
      <c r="A18" s="16">
        <v>1</v>
      </c>
      <c r="B18" s="103" t="s">
        <v>5</v>
      </c>
      <c r="C18" s="104"/>
      <c r="D18" s="104"/>
      <c r="E18" s="104"/>
      <c r="F18" s="104"/>
      <c r="G18" s="105"/>
      <c r="H18" s="29"/>
      <c r="I18" s="30"/>
    </row>
    <row r="19" spans="1:9" ht="13.5" thickBot="1">
      <c r="A19" s="17" t="s">
        <v>6</v>
      </c>
      <c r="B19" s="106" t="s">
        <v>7</v>
      </c>
      <c r="C19" s="107"/>
      <c r="D19" s="107"/>
      <c r="E19" s="107"/>
      <c r="F19" s="107"/>
      <c r="G19" s="25"/>
      <c r="H19" s="31"/>
      <c r="I19" s="32"/>
    </row>
    <row r="20" spans="1:9" ht="12.75">
      <c r="A20" s="24"/>
      <c r="B20" s="108" t="s">
        <v>18</v>
      </c>
      <c r="C20" s="109"/>
      <c r="D20" s="109"/>
      <c r="E20" s="109"/>
      <c r="F20" s="109"/>
      <c r="G20" s="14"/>
      <c r="H20" s="33"/>
      <c r="I20" s="33"/>
    </row>
    <row r="21" spans="1:9" ht="21" customHeight="1">
      <c r="A21" s="15" t="s">
        <v>8</v>
      </c>
      <c r="B21" s="48" t="s">
        <v>64</v>
      </c>
      <c r="C21" s="49" t="s">
        <v>9</v>
      </c>
      <c r="D21" s="49" t="s">
        <v>54</v>
      </c>
      <c r="E21" s="49" t="s">
        <v>53</v>
      </c>
      <c r="F21" s="49" t="s">
        <v>19</v>
      </c>
      <c r="G21" s="35">
        <v>146</v>
      </c>
      <c r="H21" s="36">
        <v>0</v>
      </c>
      <c r="I21" s="37">
        <f aca="true" t="shared" si="0" ref="I21:I32">G21+H21</f>
        <v>146</v>
      </c>
    </row>
    <row r="22" spans="1:9" ht="18.75" customHeight="1">
      <c r="A22" s="15" t="s">
        <v>49</v>
      </c>
      <c r="B22" s="50" t="s">
        <v>65</v>
      </c>
      <c r="C22" s="49" t="s">
        <v>9</v>
      </c>
      <c r="D22" s="49" t="s">
        <v>55</v>
      </c>
      <c r="E22" s="49" t="s">
        <v>53</v>
      </c>
      <c r="F22" s="49" t="s">
        <v>19</v>
      </c>
      <c r="G22" s="46">
        <f>154+297</f>
        <v>451</v>
      </c>
      <c r="H22" s="47">
        <v>0</v>
      </c>
      <c r="I22" s="37">
        <f t="shared" si="0"/>
        <v>451</v>
      </c>
    </row>
    <row r="23" spans="1:9" ht="20.25" customHeight="1">
      <c r="A23" s="15" t="s">
        <v>50</v>
      </c>
      <c r="B23" s="50" t="s">
        <v>66</v>
      </c>
      <c r="C23" s="49" t="s">
        <v>9</v>
      </c>
      <c r="D23" s="49" t="s">
        <v>56</v>
      </c>
      <c r="E23" s="49" t="s">
        <v>53</v>
      </c>
      <c r="F23" s="49" t="s">
        <v>19</v>
      </c>
      <c r="G23" s="46">
        <v>90</v>
      </c>
      <c r="H23" s="47">
        <v>0</v>
      </c>
      <c r="I23" s="37">
        <f t="shared" si="0"/>
        <v>90</v>
      </c>
    </row>
    <row r="24" spans="1:9" ht="19.5" customHeight="1">
      <c r="A24" s="110" t="s">
        <v>51</v>
      </c>
      <c r="B24" s="112" t="s">
        <v>67</v>
      </c>
      <c r="C24" s="60" t="s">
        <v>9</v>
      </c>
      <c r="D24" s="60" t="s">
        <v>57</v>
      </c>
      <c r="E24" s="60" t="s">
        <v>53</v>
      </c>
      <c r="F24" s="60" t="s">
        <v>19</v>
      </c>
      <c r="G24" s="46">
        <v>412</v>
      </c>
      <c r="H24" s="61">
        <v>0</v>
      </c>
      <c r="I24" s="62">
        <f t="shared" si="0"/>
        <v>412</v>
      </c>
    </row>
    <row r="25" spans="1:9" ht="19.5" customHeight="1">
      <c r="A25" s="111"/>
      <c r="B25" s="113"/>
      <c r="C25" s="60" t="s">
        <v>9</v>
      </c>
      <c r="D25" s="60" t="s">
        <v>72</v>
      </c>
      <c r="E25" s="60" t="s">
        <v>53</v>
      </c>
      <c r="F25" s="60" t="s">
        <v>19</v>
      </c>
      <c r="G25" s="46">
        <v>0</v>
      </c>
      <c r="H25" s="61">
        <v>1853</v>
      </c>
      <c r="I25" s="62">
        <f t="shared" si="0"/>
        <v>1853</v>
      </c>
    </row>
    <row r="26" spans="1:9" ht="19.5" customHeight="1">
      <c r="A26" s="110" t="s">
        <v>52</v>
      </c>
      <c r="B26" s="112" t="s">
        <v>68</v>
      </c>
      <c r="C26" s="60" t="s">
        <v>9</v>
      </c>
      <c r="D26" s="60" t="s">
        <v>58</v>
      </c>
      <c r="E26" s="60" t="s">
        <v>53</v>
      </c>
      <c r="F26" s="60" t="s">
        <v>19</v>
      </c>
      <c r="G26" s="46">
        <f>1392.8-489</f>
        <v>903.8</v>
      </c>
      <c r="H26" s="61">
        <v>0</v>
      </c>
      <c r="I26" s="62">
        <f t="shared" si="0"/>
        <v>903.8</v>
      </c>
    </row>
    <row r="27" spans="1:9" ht="17.25" customHeight="1">
      <c r="A27" s="111"/>
      <c r="B27" s="113"/>
      <c r="C27" s="60" t="s">
        <v>9</v>
      </c>
      <c r="D27" s="60" t="s">
        <v>72</v>
      </c>
      <c r="E27" s="60" t="s">
        <v>53</v>
      </c>
      <c r="F27" s="60" t="s">
        <v>19</v>
      </c>
      <c r="G27" s="91">
        <v>0</v>
      </c>
      <c r="H27" s="63">
        <v>14433</v>
      </c>
      <c r="I27" s="62">
        <f t="shared" si="0"/>
        <v>14433</v>
      </c>
    </row>
    <row r="28" spans="1:9" ht="16.5" thickBot="1">
      <c r="A28" s="64"/>
      <c r="B28" s="65" t="s">
        <v>10</v>
      </c>
      <c r="C28" s="66"/>
      <c r="D28" s="66"/>
      <c r="E28" s="66"/>
      <c r="F28" s="67"/>
      <c r="G28" s="92">
        <f>SUM(G21:G27)</f>
        <v>2002.8</v>
      </c>
      <c r="H28" s="68">
        <f>H27+H25</f>
        <v>16286</v>
      </c>
      <c r="I28" s="69">
        <f t="shared" si="0"/>
        <v>18288.8</v>
      </c>
    </row>
    <row r="29" spans="1:9" ht="16.5" thickBot="1">
      <c r="A29" s="70" t="s">
        <v>60</v>
      </c>
      <c r="B29" s="123" t="s">
        <v>35</v>
      </c>
      <c r="C29" s="124"/>
      <c r="D29" s="124"/>
      <c r="E29" s="124"/>
      <c r="F29" s="125"/>
      <c r="G29" s="93"/>
      <c r="H29" s="72"/>
      <c r="I29" s="73"/>
    </row>
    <row r="30" spans="1:9" ht="27" thickBot="1">
      <c r="A30" s="74" t="s">
        <v>61</v>
      </c>
      <c r="B30" s="75" t="s">
        <v>59</v>
      </c>
      <c r="C30" s="76" t="s">
        <v>36</v>
      </c>
      <c r="D30" s="77" t="s">
        <v>62</v>
      </c>
      <c r="E30" s="76" t="s">
        <v>53</v>
      </c>
      <c r="F30" s="78" t="s">
        <v>19</v>
      </c>
      <c r="G30" s="94">
        <f>700-425</f>
        <v>275</v>
      </c>
      <c r="H30" s="79">
        <v>0</v>
      </c>
      <c r="I30" s="80">
        <f>G30+H30</f>
        <v>275</v>
      </c>
    </row>
    <row r="31" spans="1:9" ht="14.25" thickBot="1">
      <c r="A31" s="70"/>
      <c r="B31" s="126" t="s">
        <v>37</v>
      </c>
      <c r="C31" s="126"/>
      <c r="D31" s="126"/>
      <c r="E31" s="126"/>
      <c r="F31" s="126"/>
      <c r="G31" s="71">
        <f>G30</f>
        <v>275</v>
      </c>
      <c r="H31" s="72">
        <v>0</v>
      </c>
      <c r="I31" s="73">
        <f>G31+H31</f>
        <v>275</v>
      </c>
    </row>
    <row r="32" spans="1:9" ht="24" customHeight="1" thickBot="1">
      <c r="A32" s="81"/>
      <c r="B32" s="127" t="s">
        <v>11</v>
      </c>
      <c r="C32" s="128"/>
      <c r="D32" s="128"/>
      <c r="E32" s="128"/>
      <c r="F32" s="129"/>
      <c r="G32" s="82">
        <f>G28+G31</f>
        <v>2277.8</v>
      </c>
      <c r="H32" s="83">
        <f>H28</f>
        <v>16286</v>
      </c>
      <c r="I32" s="84">
        <f t="shared" si="0"/>
        <v>18563.8</v>
      </c>
    </row>
    <row r="33" spans="1:9" ht="19.5" customHeight="1" thickBot="1">
      <c r="A33" s="70" t="s">
        <v>27</v>
      </c>
      <c r="B33" s="130" t="s">
        <v>33</v>
      </c>
      <c r="C33" s="131"/>
      <c r="D33" s="131"/>
      <c r="E33" s="131"/>
      <c r="F33" s="131"/>
      <c r="G33" s="132"/>
      <c r="H33" s="85"/>
      <c r="I33" s="85"/>
    </row>
    <row r="34" spans="1:9" ht="13.5" thickBot="1">
      <c r="A34" s="81" t="s">
        <v>26</v>
      </c>
      <c r="B34" s="131" t="s">
        <v>23</v>
      </c>
      <c r="C34" s="131"/>
      <c r="D34" s="131"/>
      <c r="E34" s="131"/>
      <c r="F34" s="131"/>
      <c r="G34" s="86"/>
      <c r="H34" s="85"/>
      <c r="I34" s="85"/>
    </row>
    <row r="35" spans="1:9" ht="13.5">
      <c r="A35" s="87" t="s">
        <v>31</v>
      </c>
      <c r="B35" s="133" t="s">
        <v>20</v>
      </c>
      <c r="C35" s="134"/>
      <c r="D35" s="134"/>
      <c r="E35" s="134"/>
      <c r="F35" s="135"/>
      <c r="G35" s="88"/>
      <c r="H35" s="89"/>
      <c r="I35" s="89"/>
    </row>
    <row r="36" spans="1:9" ht="26.25">
      <c r="A36" s="52" t="s">
        <v>28</v>
      </c>
      <c r="B36" s="53" t="s">
        <v>34</v>
      </c>
      <c r="C36" s="54" t="s">
        <v>12</v>
      </c>
      <c r="D36" s="55" t="s">
        <v>48</v>
      </c>
      <c r="E36" s="56" t="s">
        <v>38</v>
      </c>
      <c r="F36" s="56" t="s">
        <v>13</v>
      </c>
      <c r="G36" s="59">
        <f>500-250</f>
        <v>250</v>
      </c>
      <c r="H36" s="57">
        <v>0</v>
      </c>
      <c r="I36" s="58">
        <f>G36+H36</f>
        <v>250</v>
      </c>
    </row>
    <row r="37" spans="1:9" ht="26.25">
      <c r="A37" s="52" t="s">
        <v>32</v>
      </c>
      <c r="B37" s="53" t="s">
        <v>47</v>
      </c>
      <c r="C37" s="54" t="s">
        <v>12</v>
      </c>
      <c r="D37" s="55" t="s">
        <v>48</v>
      </c>
      <c r="E37" s="56" t="s">
        <v>38</v>
      </c>
      <c r="F37" s="56" t="s">
        <v>13</v>
      </c>
      <c r="G37" s="90">
        <f>500+500-250</f>
        <v>750</v>
      </c>
      <c r="H37" s="57">
        <v>0</v>
      </c>
      <c r="I37" s="58">
        <f>G37+H37</f>
        <v>750</v>
      </c>
    </row>
    <row r="38" spans="1:9" ht="26.25">
      <c r="A38" s="52" t="s">
        <v>70</v>
      </c>
      <c r="B38" s="53" t="s">
        <v>71</v>
      </c>
      <c r="C38" s="54" t="s">
        <v>12</v>
      </c>
      <c r="D38" s="55" t="s">
        <v>48</v>
      </c>
      <c r="E38" s="56" t="s">
        <v>38</v>
      </c>
      <c r="F38" s="56" t="s">
        <v>13</v>
      </c>
      <c r="G38" s="59">
        <v>500</v>
      </c>
      <c r="H38" s="57">
        <v>0</v>
      </c>
      <c r="I38" s="58">
        <f>G38+H38</f>
        <v>500</v>
      </c>
    </row>
    <row r="39" spans="1:9" ht="20.25" customHeight="1" thickBot="1">
      <c r="A39" s="21"/>
      <c r="B39" s="21" t="s">
        <v>21</v>
      </c>
      <c r="C39" s="22"/>
      <c r="D39" s="22"/>
      <c r="E39" s="22"/>
      <c r="F39" s="23"/>
      <c r="G39" s="19">
        <f>SUM(G36:G38)</f>
        <v>1500</v>
      </c>
      <c r="H39" s="19">
        <f>SUM(H36:H37)</f>
        <v>0</v>
      </c>
      <c r="I39" s="19">
        <f>SUM(I36:I38)</f>
        <v>1500</v>
      </c>
    </row>
    <row r="40" spans="1:9" ht="20.25" customHeight="1" thickBot="1">
      <c r="A40" s="41"/>
      <c r="B40" s="114" t="s">
        <v>39</v>
      </c>
      <c r="C40" s="115"/>
      <c r="D40" s="115"/>
      <c r="E40" s="115"/>
      <c r="F40" s="116"/>
      <c r="G40" s="42">
        <f>G39</f>
        <v>1500</v>
      </c>
      <c r="H40" s="45">
        <f>H39</f>
        <v>0</v>
      </c>
      <c r="I40" s="43">
        <f>G40+H40</f>
        <v>1500</v>
      </c>
    </row>
    <row r="41" spans="1:9" s="8" customFormat="1" ht="15.75" thickBot="1">
      <c r="A41" s="26"/>
      <c r="B41" s="117" t="s">
        <v>14</v>
      </c>
      <c r="C41" s="118"/>
      <c r="D41" s="118"/>
      <c r="E41" s="118"/>
      <c r="F41" s="119"/>
      <c r="G41" s="27">
        <f>G40</f>
        <v>1500</v>
      </c>
      <c r="H41" s="39">
        <f>H40</f>
        <v>0</v>
      </c>
      <c r="I41" s="39">
        <f>G41+H41</f>
        <v>1500</v>
      </c>
    </row>
    <row r="42" spans="1:9" s="9" customFormat="1" ht="16.5" thickBot="1" thickTop="1">
      <c r="A42" s="18"/>
      <c r="B42" s="120" t="s">
        <v>15</v>
      </c>
      <c r="C42" s="121"/>
      <c r="D42" s="121"/>
      <c r="E42" s="121"/>
      <c r="F42" s="122"/>
      <c r="G42" s="20">
        <f>G32+G41</f>
        <v>3777.8</v>
      </c>
      <c r="H42" s="38">
        <f>H32</f>
        <v>16286</v>
      </c>
      <c r="I42" s="44">
        <f>G42+H42</f>
        <v>20063.8</v>
      </c>
    </row>
    <row r="43" spans="1:6" ht="15.75" thickTop="1">
      <c r="A43" s="10"/>
      <c r="B43" s="10"/>
      <c r="C43" s="11"/>
      <c r="D43" s="11"/>
      <c r="E43" s="11"/>
      <c r="F43" s="11"/>
    </row>
  </sheetData>
  <sheetProtection/>
  <mergeCells count="37">
    <mergeCell ref="B40:F40"/>
    <mergeCell ref="B41:F41"/>
    <mergeCell ref="B42:F42"/>
    <mergeCell ref="B29:F29"/>
    <mergeCell ref="B31:F31"/>
    <mergeCell ref="B32:F32"/>
    <mergeCell ref="B33:G33"/>
    <mergeCell ref="B34:F34"/>
    <mergeCell ref="B35:F35"/>
    <mergeCell ref="B18:G18"/>
    <mergeCell ref="B19:F19"/>
    <mergeCell ref="B20:F20"/>
    <mergeCell ref="A24:A25"/>
    <mergeCell ref="B24:B25"/>
    <mergeCell ref="A26:A27"/>
    <mergeCell ref="B26:B27"/>
    <mergeCell ref="A13:I13"/>
    <mergeCell ref="A14:I14"/>
    <mergeCell ref="A16:A17"/>
    <mergeCell ref="B16:B17"/>
    <mergeCell ref="C16:C17"/>
    <mergeCell ref="D16:D17"/>
    <mergeCell ref="E16:E17"/>
    <mergeCell ref="F16:F17"/>
    <mergeCell ref="G16:I16"/>
    <mergeCell ref="F7:I7"/>
    <mergeCell ref="F8:I8"/>
    <mergeCell ref="C9:G9"/>
    <mergeCell ref="C10:G10"/>
    <mergeCell ref="A11:I11"/>
    <mergeCell ref="A12:I12"/>
    <mergeCell ref="C1:I1"/>
    <mergeCell ref="C2:I2"/>
    <mergeCell ref="C3:I3"/>
    <mergeCell ref="B4:I4"/>
    <mergeCell ref="D5:I5"/>
    <mergeCell ref="C6:I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2014-04-25T07:52:54Z</cp:lastPrinted>
  <dcterms:created xsi:type="dcterms:W3CDTF">2008-08-26T10:05:28Z</dcterms:created>
  <dcterms:modified xsi:type="dcterms:W3CDTF">2014-04-25T07:53:12Z</dcterms:modified>
  <cp:category/>
  <cp:version/>
  <cp:contentType/>
  <cp:contentStatus/>
</cp:coreProperties>
</file>