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0" windowWidth="14025" windowHeight="7260" activeTab="0"/>
  </bookViews>
  <sheets>
    <sheet name="VI" sheetId="1" r:id="rId1"/>
  </sheets>
  <definedNames>
    <definedName name="_xlnm.Print_Titles" localSheetId="0">'VI'!$17:$18</definedName>
    <definedName name="_xlnm.Print_Area" localSheetId="0">'VI'!$A$1:$I$40</definedName>
  </definedNames>
  <calcPr fullCalcOnLoad="1"/>
</workbook>
</file>

<file path=xl/sharedStrings.xml><?xml version="1.0" encoding="utf-8"?>
<sst xmlns="http://schemas.openxmlformats.org/spreadsheetml/2006/main" count="77" uniqueCount="67">
  <si>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</si>
  <si>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</si>
  <si>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</si>
  <si>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</si>
  <si>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</si>
  <si>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</si>
  <si>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</si>
  <si>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0502</t>
  </si>
  <si>
    <t>Итого по газоснабжению</t>
  </si>
  <si>
    <t xml:space="preserve">ВСЕГО  ПО КАПИТАЛЬНОМУ СТРОИТЕЛЬСТВУ </t>
  </si>
  <si>
    <t xml:space="preserve">ВСЕГО ПО АДРЕСНОЙ ПРОГРАММЕ  </t>
  </si>
  <si>
    <t>УТВЕРЖДЕНА</t>
  </si>
  <si>
    <t>КОСГУ</t>
  </si>
  <si>
    <t>ГАЗОСНАБЖЕНИЕ</t>
  </si>
  <si>
    <t>Наименование и местонахождение объектов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</si>
  <si>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</si>
  <si>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</si>
  <si>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</si>
  <si>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</si>
  <si>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</si>
  <si>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</si>
  <si>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</si>
  <si>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414</t>
  </si>
  <si>
    <t>(Приложение 11)</t>
  </si>
  <si>
    <t>226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</si>
  <si>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</si>
  <si>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</si>
  <si>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</si>
  <si>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</si>
  <si>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Ленинградской области</t>
  </si>
  <si>
    <t>Распределительный газопровод  ст.Войбокало ул.Привокзальная д.7 в т.ч. проектно-сметная документация</t>
  </si>
  <si>
    <t>38 0 01 80810</t>
  </si>
  <si>
    <t xml:space="preserve"> объектов МО Шумское сельское поселение на 2017 год, </t>
  </si>
  <si>
    <t>План на 2017 г. (тысяч рублей)</t>
  </si>
  <si>
    <t>1.1.1</t>
  </si>
  <si>
    <t>1.1.1-1</t>
  </si>
  <si>
    <t>1.1.2</t>
  </si>
  <si>
    <t>ВОДОСНАБЖЕНИЕ И ВОДООТВЕДЕНИЕ</t>
  </si>
  <si>
    <t>1.1.2-1</t>
  </si>
  <si>
    <t>Итого по водоснабжению и водоотведению</t>
  </si>
  <si>
    <t>3V 0 01 82300</t>
  </si>
  <si>
    <t>Разработка ПСД с получением положительного заключения гос.экспертизы по реконструкции КОС с.Шум</t>
  </si>
  <si>
    <t>от "23" декабря 2016г. №29</t>
  </si>
  <si>
    <t>(в редакции решения совета депутатов</t>
  </si>
  <si>
    <t>2.</t>
  </si>
  <si>
    <t>КАПИТАЛЬНЫЙ РЕМОНТ</t>
  </si>
  <si>
    <t>2.1</t>
  </si>
  <si>
    <t>ЖИЛИЩНО-КОММУНАЛЬНОЕ ХОЗЯЙСТВО</t>
  </si>
  <si>
    <t>244</t>
  </si>
  <si>
    <t>225</t>
  </si>
  <si>
    <t>Ремонт участка тепловых сетей от жилого дома №9 до жилых домов №3а,4а (район ПМК-17), с. Шум</t>
  </si>
  <si>
    <t>3R 0 01 S0160</t>
  </si>
  <si>
    <t>2.1.1-1</t>
  </si>
  <si>
    <t>Итого по коммунальному хозяйству</t>
  </si>
  <si>
    <t>ИТОГО ПО ЖИЛИЩНО-КОММУНАЛЬНОМУ ХОЗЯЙСТВУ</t>
  </si>
  <si>
    <t>ВСЕГО ПО КАПИТАЛЬНОМУ РЕМОНТУ</t>
  </si>
  <si>
    <t>2.1.2.</t>
  </si>
  <si>
    <t>2.1.2-1</t>
  </si>
  <si>
    <t>2.1.1</t>
  </si>
  <si>
    <t xml:space="preserve"> ЖИЛИЩНОЕ ХОЗЯЙСТВО, в т.ч.</t>
  </si>
  <si>
    <t>Капитальный ремонт  мягкой кровли жилого дома № 1 по уд.Горки</t>
  </si>
  <si>
    <t>0501</t>
  </si>
  <si>
    <t>98 9 09 15010</t>
  </si>
  <si>
    <t>243</t>
  </si>
  <si>
    <t>Итого по жилищному хозяйству</t>
  </si>
  <si>
    <t>3R 0 01 70160</t>
  </si>
  <si>
    <t>от "02" июня 2017г № 16)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</si>
</sst>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49" fontId="7" fillId="0" borderId="2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174" fontId="7" fillId="0" borderId="22" xfId="0" applyNumberFormat="1" applyFont="1" applyFill="1" applyBorder="1" applyAlignment="1">
      <alignment horizontal="right" wrapText="1"/>
    </xf>
    <xf numFmtId="174" fontId="7" fillId="0" borderId="20" xfId="0" applyNumberFormat="1" applyFont="1" applyFill="1" applyBorder="1" applyAlignment="1">
      <alignment/>
    </xf>
    <xf numFmtId="174" fontId="3" fillId="0" borderId="20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74" fontId="12" fillId="0" borderId="22" xfId="0" applyNumberFormat="1" applyFont="1" applyFill="1" applyBorder="1" applyAlignment="1">
      <alignment horizontal="right" vertical="center" wrapText="1"/>
    </xf>
    <xf numFmtId="174" fontId="6" fillId="0" borderId="20" xfId="0" applyNumberFormat="1" applyFont="1" applyFill="1" applyBorder="1" applyAlignment="1">
      <alignment/>
    </xf>
    <xf numFmtId="174" fontId="12" fillId="0" borderId="2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vertical="center" wrapText="1"/>
    </xf>
    <xf numFmtId="174" fontId="12" fillId="0" borderId="21" xfId="0" applyNumberFormat="1" applyFont="1" applyFill="1" applyBorder="1" applyAlignment="1">
      <alignment horizontal="right" wrapText="1"/>
    </xf>
    <xf numFmtId="174" fontId="6" fillId="0" borderId="21" xfId="0" applyNumberFormat="1" applyFont="1" applyFill="1" applyBorder="1" applyAlignment="1">
      <alignment/>
    </xf>
    <xf numFmtId="174" fontId="12" fillId="0" borderId="21" xfId="0" applyNumberFormat="1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/>
    </xf>
    <xf numFmtId="174" fontId="6" fillId="0" borderId="26" xfId="0" applyNumberFormat="1" applyFont="1" applyFill="1" applyBorder="1" applyAlignment="1">
      <alignment horizontal="right" wrapText="1"/>
    </xf>
    <xf numFmtId="174" fontId="6" fillId="0" borderId="27" xfId="0" applyNumberFormat="1" applyFont="1" applyFill="1" applyBorder="1" applyAlignment="1">
      <alignment/>
    </xf>
    <xf numFmtId="174" fontId="3" fillId="0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74" fontId="6" fillId="0" borderId="15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/>
    </xf>
    <xf numFmtId="174" fontId="14" fillId="0" borderId="18" xfId="0" applyNumberFormat="1" applyFont="1" applyFill="1" applyBorder="1" applyAlignment="1">
      <alignment horizontal="right" wrapText="1"/>
    </xf>
    <xf numFmtId="174" fontId="3" fillId="0" borderId="26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49" fontId="7" fillId="0" borderId="2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horizontal="center" wrapText="1"/>
    </xf>
    <xf numFmtId="49" fontId="15" fillId="0" borderId="21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174" fontId="9" fillId="0" borderId="30" xfId="0" applyNumberFormat="1" applyFont="1" applyFill="1" applyBorder="1" applyAlignment="1">
      <alignment horizontal="right" wrapText="1"/>
    </xf>
    <xf numFmtId="174" fontId="12" fillId="0" borderId="26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left" wrapText="1"/>
    </xf>
    <xf numFmtId="174" fontId="6" fillId="0" borderId="26" xfId="0" applyNumberFormat="1" applyFont="1" applyFill="1" applyBorder="1" applyAlignment="1">
      <alignment horizontal="right" vertical="center" wrapText="1"/>
    </xf>
    <xf numFmtId="174" fontId="6" fillId="0" borderId="26" xfId="0" applyNumberFormat="1" applyFont="1" applyFill="1" applyBorder="1" applyAlignment="1">
      <alignment/>
    </xf>
    <xf numFmtId="49" fontId="12" fillId="0" borderId="28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left" wrapText="1"/>
    </xf>
    <xf numFmtId="174" fontId="14" fillId="0" borderId="26" xfId="0" applyNumberFormat="1" applyFont="1" applyFill="1" applyBorder="1" applyAlignment="1">
      <alignment wrapText="1"/>
    </xf>
    <xf numFmtId="49" fontId="15" fillId="0" borderId="32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wrapText="1"/>
    </xf>
    <xf numFmtId="174" fontId="9" fillId="0" borderId="32" xfId="0" applyNumberFormat="1" applyFont="1" applyFill="1" applyBorder="1" applyAlignment="1">
      <alignment horizontal="right" wrapText="1"/>
    </xf>
    <xf numFmtId="174" fontId="14" fillId="0" borderId="32" xfId="0" applyNumberFormat="1" applyFont="1" applyFill="1" applyBorder="1" applyAlignment="1">
      <alignment horizontal="right" wrapText="1"/>
    </xf>
    <xf numFmtId="49" fontId="15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wrapText="1"/>
    </xf>
    <xf numFmtId="174" fontId="9" fillId="0" borderId="33" xfId="0" applyNumberFormat="1" applyFont="1" applyFill="1" applyBorder="1" applyAlignment="1">
      <alignment horizontal="right" wrapText="1"/>
    </xf>
    <xf numFmtId="174" fontId="14" fillId="0" borderId="33" xfId="0" applyNumberFormat="1" applyFont="1" applyFill="1" applyBorder="1" applyAlignment="1">
      <alignment horizontal="right" wrapText="1"/>
    </xf>
    <xf numFmtId="49" fontId="7" fillId="0" borderId="34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left" wrapText="1"/>
    </xf>
    <xf numFmtId="49" fontId="14" fillId="0" borderId="34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174" fontId="14" fillId="0" borderId="34" xfId="0" applyNumberFormat="1" applyFont="1" applyFill="1" applyBorder="1" applyAlignment="1">
      <alignment horizontal="right" wrapText="1"/>
    </xf>
    <xf numFmtId="174" fontId="13" fillId="0" borderId="34" xfId="0" applyNumberFormat="1" applyFont="1" applyFill="1" applyBorder="1" applyAlignment="1">
      <alignment horizontal="right" wrapText="1"/>
    </xf>
    <xf numFmtId="49" fontId="7" fillId="0" borderId="27" xfId="0" applyNumberFormat="1" applyFont="1" applyFill="1" applyBorder="1" applyAlignment="1">
      <alignment horizontal="center"/>
    </xf>
    <xf numFmtId="174" fontId="13" fillId="0" borderId="28" xfId="0" applyNumberFormat="1" applyFont="1" applyFill="1" applyBorder="1" applyAlignment="1">
      <alignment horizontal="right" wrapText="1"/>
    </xf>
    <xf numFmtId="174" fontId="14" fillId="0" borderId="28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/>
    </xf>
    <xf numFmtId="174" fontId="11" fillId="0" borderId="15" xfId="0" applyNumberFormat="1" applyFont="1" applyFill="1" applyBorder="1" applyAlignment="1">
      <alignment horizontal="right" wrapText="1"/>
    </xf>
    <xf numFmtId="49" fontId="5" fillId="0" borderId="36" xfId="0" applyNumberFormat="1" applyFont="1" applyFill="1" applyBorder="1" applyAlignment="1">
      <alignment horizontal="left" vertical="top"/>
    </xf>
    <xf numFmtId="174" fontId="5" fillId="0" borderId="37" xfId="0" applyNumberFormat="1" applyFont="1" applyFill="1" applyBorder="1" applyAlignment="1">
      <alignment horizontal="right" wrapText="1"/>
    </xf>
    <xf numFmtId="174" fontId="5" fillId="0" borderId="19" xfId="0" applyNumberFormat="1" applyFont="1" applyFill="1" applyBorder="1" applyAlignment="1">
      <alignment/>
    </xf>
    <xf numFmtId="175" fontId="5" fillId="0" borderId="19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wrapText="1"/>
    </xf>
    <xf numFmtId="49" fontId="14" fillId="0" borderId="46" xfId="0" applyNumberFormat="1" applyFont="1" applyFill="1" applyBorder="1" applyAlignment="1">
      <alignment horizontal="center" wrapText="1"/>
    </xf>
    <xf numFmtId="49" fontId="14" fillId="0" borderId="30" xfId="0" applyNumberFormat="1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left" wrapText="1"/>
    </xf>
    <xf numFmtId="49" fontId="11" fillId="0" borderId="31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SheetLayoutView="100" zoomScalePageLayoutView="0" workbookViewId="0" topLeftCell="A4">
      <selection activeCell="R18" sqref="R18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7" customWidth="1"/>
    <col min="4" max="4" width="13.25390625" style="7" customWidth="1"/>
    <col min="5" max="5" width="4.75390625" style="7" bestFit="1" customWidth="1"/>
    <col min="6" max="6" width="6.375" style="7" hidden="1" customWidth="1"/>
    <col min="7" max="7" width="11.25390625" style="11" customWidth="1"/>
    <col min="8" max="8" width="11.125" style="11" customWidth="1"/>
    <col min="9" max="9" width="9.125" style="11" customWidth="1"/>
    <col min="10" max="16384" width="9.125" style="11" customWidth="1"/>
  </cols>
  <sheetData>
    <row r="1" spans="3:9" ht="12.75">
      <c r="C1" s="137" t="s">
        <v>11</v>
      </c>
      <c r="D1" s="137"/>
      <c r="E1" s="137"/>
      <c r="F1" s="137"/>
      <c r="G1" s="137"/>
      <c r="H1" s="137"/>
      <c r="I1" s="137"/>
    </row>
    <row r="2" spans="2:9" ht="12.75">
      <c r="B2" s="3"/>
      <c r="C2" s="134" t="s">
        <v>25</v>
      </c>
      <c r="D2" s="134"/>
      <c r="E2" s="134"/>
      <c r="F2" s="134"/>
      <c r="G2" s="134"/>
      <c r="H2" s="134"/>
      <c r="I2" s="134"/>
    </row>
    <row r="3" spans="2:9" ht="12.75">
      <c r="B3" s="3"/>
      <c r="C3" s="13"/>
      <c r="D3" s="13"/>
      <c r="E3" s="134" t="s">
        <v>26</v>
      </c>
      <c r="F3" s="134"/>
      <c r="G3" s="134"/>
      <c r="H3" s="134"/>
      <c r="I3" s="134"/>
    </row>
    <row r="4" spans="2:9" ht="12.75">
      <c r="B4" s="3"/>
      <c r="C4" s="134" t="s">
        <v>27</v>
      </c>
      <c r="D4" s="134"/>
      <c r="E4" s="134"/>
      <c r="F4" s="134"/>
      <c r="G4" s="134"/>
      <c r="H4" s="134"/>
      <c r="I4" s="134"/>
    </row>
    <row r="5" spans="2:9" ht="12.75">
      <c r="B5" s="134" t="s">
        <v>28</v>
      </c>
      <c r="C5" s="134"/>
      <c r="D5" s="134"/>
      <c r="E5" s="134"/>
      <c r="F5" s="134"/>
      <c r="G5" s="134"/>
      <c r="H5" s="134"/>
      <c r="I5" s="134"/>
    </row>
    <row r="6" spans="2:9" ht="12.75">
      <c r="B6" s="13"/>
      <c r="C6" s="13"/>
      <c r="D6" s="13"/>
      <c r="E6" s="13"/>
      <c r="F6" s="134" t="s">
        <v>29</v>
      </c>
      <c r="G6" s="134"/>
      <c r="H6" s="134"/>
      <c r="I6" s="134"/>
    </row>
    <row r="7" spans="2:9" ht="12.75">
      <c r="B7" s="3"/>
      <c r="C7" s="4"/>
      <c r="D7" s="134" t="s">
        <v>42</v>
      </c>
      <c r="E7" s="134"/>
      <c r="F7" s="134"/>
      <c r="G7" s="134"/>
      <c r="H7" s="134"/>
      <c r="I7" s="134"/>
    </row>
    <row r="8" spans="2:9" ht="12.75">
      <c r="B8" s="3"/>
      <c r="C8" s="134" t="s">
        <v>23</v>
      </c>
      <c r="D8" s="134"/>
      <c r="E8" s="134"/>
      <c r="F8" s="134"/>
      <c r="G8" s="134"/>
      <c r="H8" s="134"/>
      <c r="I8" s="134"/>
    </row>
    <row r="9" spans="2:9" ht="12.75">
      <c r="B9" s="3"/>
      <c r="C9" s="134" t="s">
        <v>43</v>
      </c>
      <c r="D9" s="134"/>
      <c r="E9" s="134"/>
      <c r="F9" s="134"/>
      <c r="G9" s="134"/>
      <c r="H9" s="134"/>
      <c r="I9" s="134"/>
    </row>
    <row r="10" spans="2:9" ht="12.75">
      <c r="B10" s="3"/>
      <c r="C10" s="134" t="s">
        <v>66</v>
      </c>
      <c r="D10" s="134"/>
      <c r="E10" s="134"/>
      <c r="F10" s="134"/>
      <c r="G10" s="134"/>
      <c r="H10" s="134"/>
      <c r="I10" s="134"/>
    </row>
    <row r="11" spans="3:7" ht="12.75">
      <c r="C11" s="135"/>
      <c r="D11" s="135"/>
      <c r="E11" s="135"/>
      <c r="F11" s="135"/>
      <c r="G11" s="135"/>
    </row>
    <row r="12" spans="1:9" ht="15.75">
      <c r="A12" s="136" t="s">
        <v>18</v>
      </c>
      <c r="B12" s="136"/>
      <c r="C12" s="136"/>
      <c r="D12" s="136"/>
      <c r="E12" s="136"/>
      <c r="F12" s="136"/>
      <c r="G12" s="136"/>
      <c r="H12" s="136"/>
      <c r="I12" s="136"/>
    </row>
    <row r="13" spans="1:9" ht="12.75">
      <c r="A13" s="130" t="s">
        <v>15</v>
      </c>
      <c r="B13" s="130"/>
      <c r="C13" s="130"/>
      <c r="D13" s="130"/>
      <c r="E13" s="130"/>
      <c r="F13" s="130"/>
      <c r="G13" s="130"/>
      <c r="H13" s="130"/>
      <c r="I13" s="130"/>
    </row>
    <row r="14" spans="1:9" ht="12.75">
      <c r="A14" s="130" t="s">
        <v>32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130" t="s">
        <v>16</v>
      </c>
      <c r="B15" s="130"/>
      <c r="C15" s="130"/>
      <c r="D15" s="130"/>
      <c r="E15" s="130"/>
      <c r="F15" s="130"/>
      <c r="G15" s="130"/>
      <c r="H15" s="130"/>
      <c r="I15" s="130"/>
    </row>
    <row r="16" spans="1:7" ht="13.5" thickBot="1">
      <c r="A16" s="5"/>
      <c r="B16" s="6"/>
      <c r="G16" s="8"/>
    </row>
    <row r="17" spans="1:9" ht="44.25" customHeight="1" thickBot="1" thickTop="1">
      <c r="A17" s="131" t="s">
        <v>0</v>
      </c>
      <c r="B17" s="132" t="s">
        <v>14</v>
      </c>
      <c r="C17" s="132" t="s">
        <v>1</v>
      </c>
      <c r="D17" s="132" t="s">
        <v>2</v>
      </c>
      <c r="E17" s="132" t="s">
        <v>3</v>
      </c>
      <c r="F17" s="132" t="s">
        <v>12</v>
      </c>
      <c r="G17" s="133" t="s">
        <v>33</v>
      </c>
      <c r="H17" s="133"/>
      <c r="I17" s="133"/>
    </row>
    <row r="18" spans="1:9" ht="14.25" thickBot="1" thickTop="1">
      <c r="A18" s="131"/>
      <c r="B18" s="132"/>
      <c r="C18" s="132"/>
      <c r="D18" s="132"/>
      <c r="E18" s="132"/>
      <c r="F18" s="132"/>
      <c r="G18" s="14" t="s">
        <v>19</v>
      </c>
      <c r="H18" s="15" t="s">
        <v>20</v>
      </c>
      <c r="I18" s="16" t="s">
        <v>21</v>
      </c>
    </row>
    <row r="19" spans="1:9" ht="14.25" thickBot="1" thickTop="1">
      <c r="A19" s="17">
        <v>1</v>
      </c>
      <c r="B19" s="116" t="s">
        <v>4</v>
      </c>
      <c r="C19" s="117"/>
      <c r="D19" s="117"/>
      <c r="E19" s="117"/>
      <c r="F19" s="117"/>
      <c r="G19" s="118"/>
      <c r="H19" s="18"/>
      <c r="I19" s="19"/>
    </row>
    <row r="20" spans="1:9" ht="13.5" thickBot="1">
      <c r="A20" s="20" t="s">
        <v>5</v>
      </c>
      <c r="B20" s="119" t="s">
        <v>6</v>
      </c>
      <c r="C20" s="120"/>
      <c r="D20" s="120"/>
      <c r="E20" s="120"/>
      <c r="F20" s="120"/>
      <c r="G20" s="21"/>
      <c r="H20" s="22"/>
      <c r="I20" s="23"/>
    </row>
    <row r="21" spans="1:9" ht="12.75">
      <c r="A21" s="24" t="s">
        <v>34</v>
      </c>
      <c r="B21" s="121" t="s">
        <v>13</v>
      </c>
      <c r="C21" s="122"/>
      <c r="D21" s="122"/>
      <c r="E21" s="122"/>
      <c r="F21" s="122"/>
      <c r="G21" s="25"/>
      <c r="H21" s="26"/>
      <c r="I21" s="26"/>
    </row>
    <row r="22" spans="1:9" ht="27.75" customHeight="1">
      <c r="A22" s="27" t="s">
        <v>35</v>
      </c>
      <c r="B22" s="28" t="s">
        <v>30</v>
      </c>
      <c r="C22" s="29" t="s">
        <v>7</v>
      </c>
      <c r="D22" s="29" t="s">
        <v>31</v>
      </c>
      <c r="E22" s="29" t="s">
        <v>22</v>
      </c>
      <c r="F22" s="29" t="s">
        <v>24</v>
      </c>
      <c r="G22" s="30">
        <f>300-300</f>
        <v>0</v>
      </c>
      <c r="H22" s="31">
        <v>0</v>
      </c>
      <c r="I22" s="32">
        <f>G22</f>
        <v>0</v>
      </c>
    </row>
    <row r="23" spans="1:9" ht="15.75">
      <c r="A23" s="33"/>
      <c r="B23" s="34" t="s">
        <v>8</v>
      </c>
      <c r="C23" s="35"/>
      <c r="D23" s="35"/>
      <c r="E23" s="35"/>
      <c r="F23" s="36"/>
      <c r="G23" s="37">
        <f>G22</f>
        <v>0</v>
      </c>
      <c r="H23" s="38">
        <f>SUM(H22:H22)</f>
        <v>0</v>
      </c>
      <c r="I23" s="39">
        <f>G23+H23</f>
        <v>0</v>
      </c>
    </row>
    <row r="24" spans="1:9" ht="13.5">
      <c r="A24" s="33" t="s">
        <v>36</v>
      </c>
      <c r="B24" s="123" t="s">
        <v>37</v>
      </c>
      <c r="C24" s="124"/>
      <c r="D24" s="124"/>
      <c r="E24" s="124"/>
      <c r="F24" s="125"/>
      <c r="G24" s="37"/>
      <c r="H24" s="38"/>
      <c r="I24" s="39"/>
    </row>
    <row r="25" spans="1:9" ht="26.25">
      <c r="A25" s="27" t="s">
        <v>38</v>
      </c>
      <c r="B25" s="28" t="s">
        <v>41</v>
      </c>
      <c r="C25" s="29" t="s">
        <v>7</v>
      </c>
      <c r="D25" s="29" t="s">
        <v>40</v>
      </c>
      <c r="E25" s="29" t="s">
        <v>22</v>
      </c>
      <c r="F25" s="29" t="s">
        <v>24</v>
      </c>
      <c r="G25" s="30">
        <f>500-300</f>
        <v>200</v>
      </c>
      <c r="H25" s="38">
        <v>0</v>
      </c>
      <c r="I25" s="39">
        <f>SUM(G25:H25)</f>
        <v>200</v>
      </c>
    </row>
    <row r="26" spans="1:9" ht="15.75">
      <c r="A26" s="33"/>
      <c r="B26" s="34" t="s">
        <v>39</v>
      </c>
      <c r="C26" s="35"/>
      <c r="D26" s="35"/>
      <c r="E26" s="35"/>
      <c r="F26" s="36"/>
      <c r="G26" s="37">
        <f>G25</f>
        <v>200</v>
      </c>
      <c r="H26" s="38">
        <v>0</v>
      </c>
      <c r="I26" s="39">
        <f>SUM(G26:H26)</f>
        <v>200</v>
      </c>
    </row>
    <row r="27" spans="1:9" ht="21" customHeight="1">
      <c r="A27" s="40"/>
      <c r="B27" s="41" t="s">
        <v>17</v>
      </c>
      <c r="C27" s="42"/>
      <c r="D27" s="42"/>
      <c r="E27" s="42"/>
      <c r="F27" s="42"/>
      <c r="G27" s="43">
        <f>G23+G26</f>
        <v>200</v>
      </c>
      <c r="H27" s="44">
        <f>H23</f>
        <v>0</v>
      </c>
      <c r="I27" s="45">
        <f>G27+H27</f>
        <v>200</v>
      </c>
    </row>
    <row r="28" spans="1:9" ht="24" customHeight="1" thickBot="1">
      <c r="A28" s="46"/>
      <c r="B28" s="126" t="s">
        <v>9</v>
      </c>
      <c r="C28" s="127"/>
      <c r="D28" s="127"/>
      <c r="E28" s="127"/>
      <c r="F28" s="128"/>
      <c r="G28" s="47">
        <f>G27</f>
        <v>200</v>
      </c>
      <c r="H28" s="48">
        <f>H23+H27</f>
        <v>0</v>
      </c>
      <c r="I28" s="48">
        <f>G28+H28</f>
        <v>200</v>
      </c>
    </row>
    <row r="29" spans="1:9" ht="24" customHeight="1" thickBot="1">
      <c r="A29" s="46" t="s">
        <v>44</v>
      </c>
      <c r="B29" s="129" t="s">
        <v>45</v>
      </c>
      <c r="C29" s="102"/>
      <c r="D29" s="102"/>
      <c r="E29" s="102"/>
      <c r="F29" s="102"/>
      <c r="G29" s="118"/>
      <c r="H29" s="49"/>
      <c r="I29" s="50"/>
    </row>
    <row r="30" spans="1:9" ht="18.75" customHeight="1" thickBot="1">
      <c r="A30" s="20" t="s">
        <v>46</v>
      </c>
      <c r="B30" s="102" t="s">
        <v>47</v>
      </c>
      <c r="C30" s="102"/>
      <c r="D30" s="102"/>
      <c r="E30" s="102"/>
      <c r="F30" s="102"/>
      <c r="G30" s="51"/>
      <c r="H30" s="49"/>
      <c r="I30" s="50"/>
    </row>
    <row r="31" spans="1:9" ht="18.75" customHeight="1" thickBot="1">
      <c r="A31" s="52" t="s">
        <v>58</v>
      </c>
      <c r="B31" s="103" t="s">
        <v>59</v>
      </c>
      <c r="C31" s="104"/>
      <c r="D31" s="104"/>
      <c r="E31" s="104"/>
      <c r="F31" s="105"/>
      <c r="G31" s="53"/>
      <c r="H31" s="54"/>
      <c r="I31" s="55"/>
    </row>
    <row r="32" spans="1:9" ht="29.25" customHeight="1" thickBot="1">
      <c r="A32" s="56" t="s">
        <v>52</v>
      </c>
      <c r="B32" s="57" t="s">
        <v>60</v>
      </c>
      <c r="C32" s="58" t="s">
        <v>61</v>
      </c>
      <c r="D32" s="59" t="s">
        <v>62</v>
      </c>
      <c r="E32" s="60" t="s">
        <v>63</v>
      </c>
      <c r="F32" s="60" t="s">
        <v>49</v>
      </c>
      <c r="G32" s="61">
        <f>100+100+13</f>
        <v>213</v>
      </c>
      <c r="H32" s="54">
        <v>0</v>
      </c>
      <c r="I32" s="62">
        <f>SUM(G32:H32)</f>
        <v>213</v>
      </c>
    </row>
    <row r="33" spans="1:9" ht="18.75" customHeight="1" thickBot="1">
      <c r="A33" s="63"/>
      <c r="B33" s="63" t="s">
        <v>64</v>
      </c>
      <c r="C33" s="64"/>
      <c r="D33" s="64"/>
      <c r="E33" s="64"/>
      <c r="F33" s="65"/>
      <c r="G33" s="66">
        <f>G32</f>
        <v>213</v>
      </c>
      <c r="H33" s="67">
        <v>0</v>
      </c>
      <c r="I33" s="67">
        <f>SUM(G33:H33)</f>
        <v>213</v>
      </c>
    </row>
    <row r="34" spans="1:9" ht="24" customHeight="1" thickBot="1">
      <c r="A34" s="68" t="s">
        <v>56</v>
      </c>
      <c r="B34" s="69" t="s">
        <v>6</v>
      </c>
      <c r="C34" s="64"/>
      <c r="D34" s="64"/>
      <c r="E34" s="64"/>
      <c r="F34" s="65"/>
      <c r="G34" s="70"/>
      <c r="H34" s="70"/>
      <c r="I34" s="70"/>
    </row>
    <row r="35" spans="1:9" ht="15" customHeight="1">
      <c r="A35" s="106" t="s">
        <v>57</v>
      </c>
      <c r="B35" s="108" t="s">
        <v>50</v>
      </c>
      <c r="C35" s="71" t="s">
        <v>7</v>
      </c>
      <c r="D35" s="72" t="s">
        <v>51</v>
      </c>
      <c r="E35" s="73" t="s">
        <v>48</v>
      </c>
      <c r="F35" s="74" t="s">
        <v>49</v>
      </c>
      <c r="G35" s="75">
        <f>269.1+168.2</f>
        <v>437.3</v>
      </c>
      <c r="H35" s="75">
        <v>0</v>
      </c>
      <c r="I35" s="76">
        <f>G35+H35</f>
        <v>437.3</v>
      </c>
    </row>
    <row r="36" spans="1:9" ht="15" customHeight="1">
      <c r="A36" s="107"/>
      <c r="B36" s="109"/>
      <c r="C36" s="77" t="s">
        <v>7</v>
      </c>
      <c r="D36" s="78" t="s">
        <v>65</v>
      </c>
      <c r="E36" s="79" t="s">
        <v>48</v>
      </c>
      <c r="F36" s="80" t="s">
        <v>49</v>
      </c>
      <c r="G36" s="81">
        <v>0</v>
      </c>
      <c r="H36" s="81">
        <v>3935.6</v>
      </c>
      <c r="I36" s="82">
        <f>SUM(G36:H36)</f>
        <v>3935.6</v>
      </c>
    </row>
    <row r="37" spans="1:9" ht="24" customHeight="1" thickBot="1">
      <c r="A37" s="83"/>
      <c r="B37" s="84" t="s">
        <v>53</v>
      </c>
      <c r="C37" s="85" t="s">
        <v>7</v>
      </c>
      <c r="D37" s="86"/>
      <c r="E37" s="86"/>
      <c r="F37" s="87"/>
      <c r="G37" s="88">
        <f>G35</f>
        <v>437.3</v>
      </c>
      <c r="H37" s="88">
        <f>H36</f>
        <v>3935.6</v>
      </c>
      <c r="I37" s="89">
        <f>H37+G37</f>
        <v>4372.9</v>
      </c>
    </row>
    <row r="38" spans="1:9" ht="15.75" customHeight="1" thickBot="1">
      <c r="A38" s="90"/>
      <c r="B38" s="110" t="s">
        <v>54</v>
      </c>
      <c r="C38" s="111"/>
      <c r="D38" s="111"/>
      <c r="E38" s="111"/>
      <c r="F38" s="112"/>
      <c r="G38" s="91">
        <f>G37+G33</f>
        <v>650.3</v>
      </c>
      <c r="H38" s="92">
        <f>H37</f>
        <v>3935.6</v>
      </c>
      <c r="I38" s="91">
        <f>H38+G38</f>
        <v>4585.9</v>
      </c>
    </row>
    <row r="39" spans="1:9" ht="15" customHeight="1" thickBot="1">
      <c r="A39" s="93"/>
      <c r="B39" s="113" t="s">
        <v>55</v>
      </c>
      <c r="C39" s="114"/>
      <c r="D39" s="114"/>
      <c r="E39" s="114"/>
      <c r="F39" s="115"/>
      <c r="G39" s="94">
        <f>G38</f>
        <v>650.3</v>
      </c>
      <c r="H39" s="92">
        <f>H38</f>
        <v>3935.6</v>
      </c>
      <c r="I39" s="91">
        <f>I38</f>
        <v>4585.9</v>
      </c>
    </row>
    <row r="40" spans="1:9" s="12" customFormat="1" ht="17.25" thickBot="1" thickTop="1">
      <c r="A40" s="95"/>
      <c r="B40" s="99" t="s">
        <v>10</v>
      </c>
      <c r="C40" s="100"/>
      <c r="D40" s="100"/>
      <c r="E40" s="100"/>
      <c r="F40" s="101"/>
      <c r="G40" s="96">
        <f>G28+G39</f>
        <v>850.3</v>
      </c>
      <c r="H40" s="97">
        <f>H28+H39</f>
        <v>3935.6</v>
      </c>
      <c r="I40" s="98">
        <f>G40+H40</f>
        <v>4785.9</v>
      </c>
    </row>
    <row r="41" spans="1:6" ht="16.5" thickTop="1">
      <c r="A41" s="9"/>
      <c r="B41" s="9"/>
      <c r="C41" s="10"/>
      <c r="D41" s="10"/>
      <c r="E41" s="10"/>
      <c r="F41" s="10"/>
    </row>
  </sheetData>
  <sheetProtection/>
  <mergeCells count="35">
    <mergeCell ref="C1:I1"/>
    <mergeCell ref="C2:I2"/>
    <mergeCell ref="E3:I3"/>
    <mergeCell ref="C4:I4"/>
    <mergeCell ref="B5:I5"/>
    <mergeCell ref="F6:I6"/>
    <mergeCell ref="D7:I7"/>
    <mergeCell ref="C8:I8"/>
    <mergeCell ref="C9:I9"/>
    <mergeCell ref="C10:I10"/>
    <mergeCell ref="C11:G11"/>
    <mergeCell ref="A12:I12"/>
    <mergeCell ref="A13:I13"/>
    <mergeCell ref="A14:I14"/>
    <mergeCell ref="A15:I15"/>
    <mergeCell ref="A17:A18"/>
    <mergeCell ref="B17:B18"/>
    <mergeCell ref="C17:C18"/>
    <mergeCell ref="D17:D18"/>
    <mergeCell ref="E17:E18"/>
    <mergeCell ref="F17:F18"/>
    <mergeCell ref="G17:I17"/>
    <mergeCell ref="B19:G19"/>
    <mergeCell ref="B20:F20"/>
    <mergeCell ref="B21:F21"/>
    <mergeCell ref="B24:F24"/>
    <mergeCell ref="B28:F28"/>
    <mergeCell ref="B29:G29"/>
    <mergeCell ref="B40:F40"/>
    <mergeCell ref="B30:F30"/>
    <mergeCell ref="B31:F31"/>
    <mergeCell ref="A35:A36"/>
    <mergeCell ref="B35:B36"/>
    <mergeCell ref="B38:F38"/>
    <mergeCell ref="B39:F39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2016-07-18T14:18:20Z</cp:lastPrinted>
  <dcterms:created xsi:type="dcterms:W3CDTF">2008-08-26T10:05:28Z</dcterms:created>
  <dcterms:modified xsi:type="dcterms:W3CDTF">2017-06-30T07:07:04Z</dcterms:modified>
  <cp:category/>
  <cp:version/>
  <cp:contentType/>
  <cp:contentStatus/>
</cp:coreProperties>
</file>