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4025" windowHeight="7200" activeTab="0"/>
  </bookViews>
  <sheets>
    <sheet name="X" sheetId="1" r:id="rId1"/>
  </sheets>
  <definedNames>
    <definedName name="_xlnm.Print_Titles" localSheetId="0">'X'!$17:$18</definedName>
    <definedName name="_xlnm.Print_Area" localSheetId="0">'X'!$A$1:$I$47</definedName>
  </definedNames>
  <calcPr fullCalcOnLoad="1"/>
</workbook>
</file>

<file path=xl/sharedStrings.xml><?xml version="1.0" encoding="utf-8"?>
<sst xmlns="http://schemas.openxmlformats.org/spreadsheetml/2006/main" count="97" uniqueCount="82">
  <si>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</si>
  <si>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</si>
  <si>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</si>
  <si>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</si>
  <si>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</si>
  <si>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</si>
  <si>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</si>
  <si>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</si>
  <si>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>Итого по газоснабжению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</si>
  <si>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</si>
  <si>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</si>
  <si>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</si>
  <si>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</si>
  <si>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ГАЗОСНАБЖЕНИЕ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</si>
  <si>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</si>
  <si>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</si>
  <si>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</si>
  <si>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</si>
  <si>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</si>
  <si>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</si>
  <si>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</si>
  <si>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</si>
  <si>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</si>
  <si>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(Приложение 11)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</si>
  <si>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</si>
  <si>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</si>
  <si>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</si>
  <si>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</si>
  <si>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</si>
  <si>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</si>
  <si>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Распределительный газопровод  ст.Войбокало ул.Привокзальная д.7 в т.ч. проектно-сметная документация</t>
  </si>
  <si>
    <t>38 0 01 80810</t>
  </si>
  <si>
    <t xml:space="preserve"> объектов МО Шумское сельское поселение на 2017 год, </t>
  </si>
  <si>
    <t>План на 2017 г. (тысяч рублей)</t>
  </si>
  <si>
    <t>1.1.1</t>
  </si>
  <si>
    <t>1.1.1-1</t>
  </si>
  <si>
    <t>1.1.2</t>
  </si>
  <si>
    <t>ВОДОСНАБЖЕНИЕ И ВОДООТВЕДЕНИЕ</t>
  </si>
  <si>
    <t>1.1.2-1</t>
  </si>
  <si>
    <t>Итого по водоснабжению и водоотведению</t>
  </si>
  <si>
    <t>3V 0 01 82300</t>
  </si>
  <si>
    <t>Разработка ПСД с получением положительного заключения гос.экспертизы по реконструкции КОС с.Шум</t>
  </si>
  <si>
    <t>от "23" декабря 2016г. №29</t>
  </si>
  <si>
    <t>(в редакции решения совета депутатов</t>
  </si>
  <si>
    <t>2.</t>
  </si>
  <si>
    <t>КАПИТАЛЬНЫЙ РЕМОНТ</t>
  </si>
  <si>
    <t>2.1</t>
  </si>
  <si>
    <t>ЖИЛИЩНО-КОММУНАЛЬНОЕ ХОЗЯЙСТВО</t>
  </si>
  <si>
    <t>244</t>
  </si>
  <si>
    <t>225</t>
  </si>
  <si>
    <t>Ремонт участка тепловых сетей от жилого дома №9 до жилых домов №3а,4а (район ПМК-17), с. Шум</t>
  </si>
  <si>
    <t>3R 0 01 S0160</t>
  </si>
  <si>
    <t>2.1.1-1</t>
  </si>
  <si>
    <t>Итого по коммунальному хозяйству</t>
  </si>
  <si>
    <t>ИТОГО ПО ЖИЛИЩНО-КОММУНАЛЬНОМУ ХОЗЯЙСТВУ</t>
  </si>
  <si>
    <t>ВСЕГО ПО КАПИТАЛЬНОМУ РЕМОНТУ</t>
  </si>
  <si>
    <t>2.1.2.</t>
  </si>
  <si>
    <t>2.1.2-1</t>
  </si>
  <si>
    <t>2.1.1</t>
  </si>
  <si>
    <t xml:space="preserve"> ЖИЛИЩНОЕ ХОЗЯЙСТВО, в т.ч.</t>
  </si>
  <si>
    <t>Капитальный ремонт  мягкой кровли жилого дома № 1 по уд.Горки</t>
  </si>
  <si>
    <t>0501</t>
  </si>
  <si>
    <t>98 9 09 15010</t>
  </si>
  <si>
    <t>243</t>
  </si>
  <si>
    <t>Итого по жилищному хозяйству</t>
  </si>
  <si>
    <t>3R 0 01 70160</t>
  </si>
  <si>
    <t>ПРОЧИЕ ОБЪЕКТЫ</t>
  </si>
  <si>
    <t>Ремонт кабинетов здания администрации</t>
  </si>
  <si>
    <t>0113</t>
  </si>
  <si>
    <t>98 9 09 10090</t>
  </si>
  <si>
    <t>ИТОГО ПО ПРОЧИМ ОБЪЕКТАМ</t>
  </si>
  <si>
    <t>2.2</t>
  </si>
  <si>
    <t>2.2-1</t>
  </si>
  <si>
    <t>КУЛЬТУРА</t>
  </si>
  <si>
    <t>Реконструкция МКУК "Сельский культурно-досуговый центр "Шум" в том числе:</t>
  </si>
  <si>
    <t>0801</t>
  </si>
  <si>
    <t>Реконструкция МКУК "Сельский культурно-досуговый центр "Шум"  Выполнение работ по разработке проектной и рабочей документации на реконструкцию МКУК "Сельский культурно-досуговый центр "Шум""</t>
  </si>
  <si>
    <t>ИТОГО ПО УЧРЕЖДЕНИЯМ КУЛЬТУРЫ</t>
  </si>
  <si>
    <t>1.2</t>
  </si>
  <si>
    <t>1.2.1-1</t>
  </si>
  <si>
    <t>40 0 01 80440</t>
  </si>
  <si>
    <t>от "10" октября 2017г №27)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</si>
</sst>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4" fontId="3" fillId="33" borderId="14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74" fontId="12" fillId="33" borderId="20" xfId="0" applyNumberFormat="1" applyFont="1" applyFill="1" applyBorder="1" applyAlignment="1">
      <alignment horizontal="right" vertical="center" wrapText="1"/>
    </xf>
    <xf numFmtId="174" fontId="6" fillId="33" borderId="14" xfId="0" applyNumberFormat="1" applyFont="1" applyFill="1" applyBorder="1" applyAlignment="1">
      <alignment/>
    </xf>
    <xf numFmtId="174" fontId="12" fillId="33" borderId="14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left" wrapText="1"/>
    </xf>
    <xf numFmtId="174" fontId="6" fillId="33" borderId="21" xfId="0" applyNumberFormat="1" applyFont="1" applyFill="1" applyBorder="1" applyAlignment="1">
      <alignment horizontal="right" wrapText="1"/>
    </xf>
    <xf numFmtId="49" fontId="9" fillId="33" borderId="14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74" fontId="7" fillId="33" borderId="20" xfId="0" applyNumberFormat="1" applyFont="1" applyFill="1" applyBorder="1" applyAlignment="1">
      <alignment horizontal="right" wrapText="1"/>
    </xf>
    <xf numFmtId="174" fontId="5" fillId="33" borderId="13" xfId="0" applyNumberFormat="1" applyFont="1" applyFill="1" applyBorder="1" applyAlignment="1">
      <alignment/>
    </xf>
    <xf numFmtId="175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4" fontId="7" fillId="33" borderId="14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174" fontId="3" fillId="33" borderId="29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174" fontId="14" fillId="33" borderId="21" xfId="0" applyNumberFormat="1" applyFont="1" applyFill="1" applyBorder="1" applyAlignment="1">
      <alignment wrapText="1"/>
    </xf>
    <xf numFmtId="49" fontId="7" fillId="33" borderId="16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74" fontId="13" fillId="33" borderId="29" xfId="0" applyNumberFormat="1" applyFont="1" applyFill="1" applyBorder="1" applyAlignment="1">
      <alignment horizontal="right" wrapText="1"/>
    </xf>
    <xf numFmtId="174" fontId="6" fillId="33" borderId="2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174" fontId="6" fillId="33" borderId="21" xfId="0" applyNumberFormat="1" applyFont="1" applyFill="1" applyBorder="1" applyAlignment="1">
      <alignment horizontal="right" vertical="center" wrapText="1"/>
    </xf>
    <xf numFmtId="49" fontId="12" fillId="33" borderId="29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left" wrapText="1"/>
    </xf>
    <xf numFmtId="49" fontId="14" fillId="33" borderId="31" xfId="0" applyNumberFormat="1" applyFont="1" applyFill="1" applyBorder="1" applyAlignment="1">
      <alignment horizontal="center" wrapText="1"/>
    </xf>
    <xf numFmtId="49" fontId="7" fillId="33" borderId="31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174" fontId="14" fillId="33" borderId="31" xfId="0" applyNumberFormat="1" applyFont="1" applyFill="1" applyBorder="1" applyAlignment="1">
      <alignment horizontal="right" wrapText="1"/>
    </xf>
    <xf numFmtId="174" fontId="6" fillId="33" borderId="21" xfId="0" applyNumberFormat="1" applyFont="1" applyFill="1" applyBorder="1" applyAlignment="1">
      <alignment/>
    </xf>
    <xf numFmtId="49" fontId="15" fillId="33" borderId="33" xfId="0" applyNumberFormat="1" applyFont="1" applyFill="1" applyBorder="1" applyAlignment="1">
      <alignment horizontal="center" wrapText="1"/>
    </xf>
    <xf numFmtId="49" fontId="3" fillId="33" borderId="33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174" fontId="9" fillId="33" borderId="33" xfId="0" applyNumberFormat="1" applyFont="1" applyFill="1" applyBorder="1" applyAlignment="1">
      <alignment horizontal="right" wrapText="1"/>
    </xf>
    <xf numFmtId="174" fontId="13" fillId="33" borderId="31" xfId="0" applyNumberFormat="1" applyFont="1" applyFill="1" applyBorder="1" applyAlignment="1">
      <alignment horizontal="right" wrapText="1"/>
    </xf>
    <xf numFmtId="174" fontId="14" fillId="33" borderId="29" xfId="0" applyNumberFormat="1" applyFont="1" applyFill="1" applyBorder="1" applyAlignment="1">
      <alignment horizontal="right" wrapText="1"/>
    </xf>
    <xf numFmtId="174" fontId="5" fillId="33" borderId="34" xfId="0" applyNumberFormat="1" applyFont="1" applyFill="1" applyBorder="1" applyAlignment="1">
      <alignment horizontal="right" wrapText="1"/>
    </xf>
    <xf numFmtId="174" fontId="11" fillId="33" borderId="23" xfId="0" applyNumberFormat="1" applyFont="1" applyFill="1" applyBorder="1" applyAlignment="1">
      <alignment horizontal="right" wrapText="1"/>
    </xf>
    <xf numFmtId="174" fontId="14" fillId="33" borderId="33" xfId="0" applyNumberFormat="1" applyFont="1" applyFill="1" applyBorder="1" applyAlignment="1">
      <alignment horizontal="right" wrapText="1"/>
    </xf>
    <xf numFmtId="49" fontId="15" fillId="33" borderId="35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174" fontId="9" fillId="33" borderId="35" xfId="0" applyNumberFormat="1" applyFont="1" applyFill="1" applyBorder="1" applyAlignment="1">
      <alignment horizontal="right" wrapText="1"/>
    </xf>
    <xf numFmtId="174" fontId="14" fillId="33" borderId="35" xfId="0" applyNumberFormat="1" applyFont="1" applyFill="1" applyBorder="1" applyAlignment="1">
      <alignment horizontal="right" wrapText="1"/>
    </xf>
    <xf numFmtId="174" fontId="12" fillId="33" borderId="21" xfId="0" applyNumberFormat="1" applyFont="1" applyFill="1" applyBorder="1" applyAlignment="1">
      <alignment horizontal="right" vertical="center" wrapText="1"/>
    </xf>
    <xf numFmtId="174" fontId="12" fillId="33" borderId="15" xfId="0" applyNumberFormat="1" applyFont="1" applyFill="1" applyBorder="1" applyAlignment="1">
      <alignment/>
    </xf>
    <xf numFmtId="174" fontId="12" fillId="33" borderId="23" xfId="0" applyNumberFormat="1" applyFont="1" applyFill="1" applyBorder="1" applyAlignment="1">
      <alignment horizontal="right" vertical="center" wrapText="1"/>
    </xf>
    <xf numFmtId="174" fontId="6" fillId="33" borderId="29" xfId="0" applyNumberFormat="1" applyFont="1" applyFill="1" applyBorder="1" applyAlignment="1">
      <alignment/>
    </xf>
    <xf numFmtId="174" fontId="12" fillId="33" borderId="29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right" wrapText="1"/>
    </xf>
    <xf numFmtId="174" fontId="3" fillId="33" borderId="23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49" fontId="7" fillId="33" borderId="2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horizontal="center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right"/>
    </xf>
    <xf numFmtId="49" fontId="14" fillId="33" borderId="36" xfId="0" applyNumberFormat="1" applyFont="1" applyFill="1" applyBorder="1" applyAlignment="1">
      <alignment horizontal="left" wrapText="1"/>
    </xf>
    <xf numFmtId="49" fontId="12" fillId="33" borderId="36" xfId="0" applyNumberFormat="1" applyFont="1" applyFill="1" applyBorder="1" applyAlignment="1">
      <alignment horizontal="center" wrapText="1"/>
    </xf>
    <xf numFmtId="49" fontId="14" fillId="33" borderId="36" xfId="0" applyNumberFormat="1" applyFont="1" applyFill="1" applyBorder="1" applyAlignment="1">
      <alignment horizontal="center" wrapText="1"/>
    </xf>
    <xf numFmtId="49" fontId="12" fillId="33" borderId="37" xfId="0" applyNumberFormat="1" applyFont="1" applyFill="1" applyBorder="1" applyAlignment="1">
      <alignment horizontal="center" wrapText="1"/>
    </xf>
    <xf numFmtId="174" fontId="12" fillId="33" borderId="37" xfId="0" applyNumberFormat="1" applyFont="1" applyFill="1" applyBorder="1" applyAlignment="1">
      <alignment horizontal="right" wrapText="1"/>
    </xf>
    <xf numFmtId="174" fontId="7" fillId="33" borderId="36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3" fillId="33" borderId="38" xfId="0" applyNumberFormat="1" applyFont="1" applyFill="1" applyBorder="1" applyAlignment="1">
      <alignment horizontal="center" wrapText="1"/>
    </xf>
    <xf numFmtId="174" fontId="7" fillId="33" borderId="10" xfId="0" applyNumberFormat="1" applyFont="1" applyFill="1" applyBorder="1" applyAlignment="1">
      <alignment/>
    </xf>
    <xf numFmtId="174" fontId="9" fillId="33" borderId="23" xfId="0" applyNumberFormat="1" applyFont="1" applyFill="1" applyBorder="1" applyAlignment="1">
      <alignment horizontal="right" wrapText="1"/>
    </xf>
    <xf numFmtId="174" fontId="12" fillId="33" borderId="23" xfId="0" applyNumberFormat="1" applyFont="1" applyFill="1" applyBorder="1" applyAlignment="1">
      <alignment/>
    </xf>
    <xf numFmtId="49" fontId="16" fillId="33" borderId="39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wrapText="1"/>
    </xf>
    <xf numFmtId="49" fontId="3" fillId="33" borderId="39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 wrapText="1"/>
    </xf>
    <xf numFmtId="174" fontId="7" fillId="33" borderId="23" xfId="0" applyNumberFormat="1" applyFont="1" applyFill="1" applyBorder="1" applyAlignment="1">
      <alignment wrapText="1"/>
    </xf>
    <xf numFmtId="174" fontId="7" fillId="33" borderId="15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" fontId="8" fillId="33" borderId="2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40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14" fillId="33" borderId="44" xfId="0" applyNumberFormat="1" applyFont="1" applyFill="1" applyBorder="1" applyAlignment="1">
      <alignment horizontal="center" wrapText="1"/>
    </xf>
    <xf numFmtId="49" fontId="14" fillId="33" borderId="45" xfId="0" applyNumberFormat="1" applyFont="1" applyFill="1" applyBorder="1" applyAlignment="1">
      <alignment horizontal="center" wrapText="1"/>
    </xf>
    <xf numFmtId="49" fontId="14" fillId="33" borderId="38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10" fillId="33" borderId="30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49" fontId="13" fillId="33" borderId="46" xfId="0" applyNumberFormat="1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0" fillId="33" borderId="28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49" fontId="17" fillId="33" borderId="28" xfId="0" applyNumberFormat="1" applyFont="1" applyFill="1" applyBorder="1" applyAlignment="1">
      <alignment horizontal="center" wrapText="1"/>
    </xf>
    <xf numFmtId="49" fontId="6" fillId="33" borderId="46" xfId="0" applyNumberFormat="1" applyFont="1" applyFill="1" applyBorder="1" applyAlignment="1">
      <alignment horizontal="left" wrapText="1"/>
    </xf>
    <xf numFmtId="49" fontId="6" fillId="33" borderId="47" xfId="0" applyNumberFormat="1" applyFont="1" applyFill="1" applyBorder="1" applyAlignment="1">
      <alignment horizontal="left" wrapText="1"/>
    </xf>
    <xf numFmtId="49" fontId="11" fillId="33" borderId="12" xfId="0" applyNumberFormat="1" applyFont="1" applyFill="1" applyBorder="1" applyAlignment="1">
      <alignment horizontal="left" wrapText="1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3" xfId="0" applyNumberFormat="1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5" fillId="33" borderId="49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49" fontId="11" fillId="33" borderId="32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left" wrapText="1"/>
    </xf>
    <xf numFmtId="49" fontId="11" fillId="33" borderId="5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6" fillId="33" borderId="23" xfId="0" applyNumberFormat="1" applyFont="1" applyFill="1" applyBorder="1" applyAlignment="1">
      <alignment horizontal="left" vertical="center" wrapText="1"/>
    </xf>
    <xf numFmtId="174" fontId="7" fillId="33" borderId="38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zoomScalePageLayoutView="0" workbookViewId="0" topLeftCell="A10">
      <selection activeCell="C27" sqref="C27"/>
    </sheetView>
  </sheetViews>
  <sheetFormatPr defaultColWidth="9.00390625" defaultRowHeight="12.75"/>
  <cols>
    <col min="1" max="1" width="9.875" style="24" customWidth="1"/>
    <col min="2" max="2" width="53.75390625" style="25" customWidth="1"/>
    <col min="3" max="3" width="8.125" style="30" customWidth="1"/>
    <col min="4" max="4" width="13.25390625" style="30" customWidth="1"/>
    <col min="5" max="5" width="4.75390625" style="30" bestFit="1" customWidth="1"/>
    <col min="6" max="6" width="6.375" style="30" hidden="1" customWidth="1"/>
    <col min="7" max="7" width="11.25390625" style="37" customWidth="1"/>
    <col min="8" max="8" width="11.125" style="37" customWidth="1"/>
    <col min="9" max="9" width="9.125" style="37" customWidth="1"/>
    <col min="10" max="16384" width="9.125" style="37" customWidth="1"/>
  </cols>
  <sheetData>
    <row r="1" spans="3:9" ht="12.75">
      <c r="C1" s="123" t="s">
        <v>11</v>
      </c>
      <c r="D1" s="123"/>
      <c r="E1" s="123"/>
      <c r="F1" s="123"/>
      <c r="G1" s="123"/>
      <c r="H1" s="123"/>
      <c r="I1" s="123"/>
    </row>
    <row r="2" spans="2:9" ht="12.75">
      <c r="B2" s="26"/>
      <c r="C2" s="124" t="s">
        <v>25</v>
      </c>
      <c r="D2" s="124"/>
      <c r="E2" s="124"/>
      <c r="F2" s="124"/>
      <c r="G2" s="124"/>
      <c r="H2" s="124"/>
      <c r="I2" s="124"/>
    </row>
    <row r="3" spans="2:9" ht="12.75">
      <c r="B3" s="26"/>
      <c r="C3" s="102"/>
      <c r="D3" s="102"/>
      <c r="E3" s="124" t="s">
        <v>26</v>
      </c>
      <c r="F3" s="124"/>
      <c r="G3" s="124"/>
      <c r="H3" s="124"/>
      <c r="I3" s="124"/>
    </row>
    <row r="4" spans="2:9" ht="12.75">
      <c r="B4" s="26"/>
      <c r="C4" s="124" t="s">
        <v>27</v>
      </c>
      <c r="D4" s="124"/>
      <c r="E4" s="124"/>
      <c r="F4" s="124"/>
      <c r="G4" s="124"/>
      <c r="H4" s="124"/>
      <c r="I4" s="124"/>
    </row>
    <row r="5" spans="2:9" ht="12.75">
      <c r="B5" s="124" t="s">
        <v>28</v>
      </c>
      <c r="C5" s="124"/>
      <c r="D5" s="124"/>
      <c r="E5" s="124"/>
      <c r="F5" s="124"/>
      <c r="G5" s="124"/>
      <c r="H5" s="124"/>
      <c r="I5" s="124"/>
    </row>
    <row r="6" spans="2:9" ht="12.75">
      <c r="B6" s="102"/>
      <c r="C6" s="102"/>
      <c r="D6" s="102"/>
      <c r="E6" s="102"/>
      <c r="F6" s="124" t="s">
        <v>29</v>
      </c>
      <c r="G6" s="124"/>
      <c r="H6" s="124"/>
      <c r="I6" s="124"/>
    </row>
    <row r="7" spans="2:9" ht="12.75">
      <c r="B7" s="26"/>
      <c r="C7" s="27"/>
      <c r="D7" s="124" t="s">
        <v>42</v>
      </c>
      <c r="E7" s="124"/>
      <c r="F7" s="124"/>
      <c r="G7" s="124"/>
      <c r="H7" s="124"/>
      <c r="I7" s="124"/>
    </row>
    <row r="8" spans="2:9" ht="12.75">
      <c r="B8" s="26"/>
      <c r="C8" s="124" t="s">
        <v>23</v>
      </c>
      <c r="D8" s="124"/>
      <c r="E8" s="124"/>
      <c r="F8" s="124"/>
      <c r="G8" s="124"/>
      <c r="H8" s="124"/>
      <c r="I8" s="124"/>
    </row>
    <row r="9" spans="2:9" ht="12.75">
      <c r="B9" s="26"/>
      <c r="C9" s="124" t="s">
        <v>43</v>
      </c>
      <c r="D9" s="124"/>
      <c r="E9" s="124"/>
      <c r="F9" s="124"/>
      <c r="G9" s="124"/>
      <c r="H9" s="124"/>
      <c r="I9" s="124"/>
    </row>
    <row r="10" spans="2:9" ht="12.75">
      <c r="B10" s="26"/>
      <c r="C10" s="124" t="s">
        <v>81</v>
      </c>
      <c r="D10" s="124"/>
      <c r="E10" s="124"/>
      <c r="F10" s="124"/>
      <c r="G10" s="124"/>
      <c r="H10" s="124"/>
      <c r="I10" s="124"/>
    </row>
    <row r="11" spans="3:7" ht="12.75">
      <c r="C11" s="125"/>
      <c r="D11" s="125"/>
      <c r="E11" s="125"/>
      <c r="F11" s="125"/>
      <c r="G11" s="125"/>
    </row>
    <row r="12" spans="1:9" ht="15.75">
      <c r="A12" s="126" t="s">
        <v>18</v>
      </c>
      <c r="B12" s="126"/>
      <c r="C12" s="126"/>
      <c r="D12" s="126"/>
      <c r="E12" s="126"/>
      <c r="F12" s="126"/>
      <c r="G12" s="126"/>
      <c r="H12" s="126"/>
      <c r="I12" s="126"/>
    </row>
    <row r="13" spans="1:9" ht="12.75">
      <c r="A13" s="127" t="s">
        <v>15</v>
      </c>
      <c r="B13" s="127"/>
      <c r="C13" s="127"/>
      <c r="D13" s="127"/>
      <c r="E13" s="127"/>
      <c r="F13" s="127"/>
      <c r="G13" s="127"/>
      <c r="H13" s="127"/>
      <c r="I13" s="127"/>
    </row>
    <row r="14" spans="1:9" ht="12.75">
      <c r="A14" s="127" t="s">
        <v>32</v>
      </c>
      <c r="B14" s="127"/>
      <c r="C14" s="127"/>
      <c r="D14" s="127"/>
      <c r="E14" s="127"/>
      <c r="F14" s="127"/>
      <c r="G14" s="127"/>
      <c r="H14" s="127"/>
      <c r="I14" s="127"/>
    </row>
    <row r="15" spans="1:9" ht="12.75">
      <c r="A15" s="127" t="s">
        <v>16</v>
      </c>
      <c r="B15" s="127"/>
      <c r="C15" s="127"/>
      <c r="D15" s="127"/>
      <c r="E15" s="127"/>
      <c r="F15" s="127"/>
      <c r="G15" s="127"/>
      <c r="H15" s="127"/>
      <c r="I15" s="127"/>
    </row>
    <row r="16" spans="1:7" ht="13.5" thickBot="1">
      <c r="A16" s="28"/>
      <c r="B16" s="29"/>
      <c r="G16" s="31"/>
    </row>
    <row r="17" spans="1:9" ht="44.25" customHeight="1" thickBot="1" thickTop="1">
      <c r="A17" s="128" t="s">
        <v>0</v>
      </c>
      <c r="B17" s="129" t="s">
        <v>14</v>
      </c>
      <c r="C17" s="129" t="s">
        <v>1</v>
      </c>
      <c r="D17" s="129" t="s">
        <v>2</v>
      </c>
      <c r="E17" s="129" t="s">
        <v>3</v>
      </c>
      <c r="F17" s="129" t="s">
        <v>12</v>
      </c>
      <c r="G17" s="130" t="s">
        <v>33</v>
      </c>
      <c r="H17" s="130"/>
      <c r="I17" s="130"/>
    </row>
    <row r="18" spans="1:9" ht="14.25" thickBot="1" thickTop="1">
      <c r="A18" s="128"/>
      <c r="B18" s="129"/>
      <c r="C18" s="129"/>
      <c r="D18" s="129"/>
      <c r="E18" s="129"/>
      <c r="F18" s="129"/>
      <c r="G18" s="122" t="s">
        <v>19</v>
      </c>
      <c r="H18" s="38" t="s">
        <v>20</v>
      </c>
      <c r="I18" s="39" t="s">
        <v>21</v>
      </c>
    </row>
    <row r="19" spans="1:9" ht="14.25" thickBot="1" thickTop="1">
      <c r="A19" s="32">
        <v>1</v>
      </c>
      <c r="B19" s="135" t="s">
        <v>4</v>
      </c>
      <c r="C19" s="136"/>
      <c r="D19" s="136"/>
      <c r="E19" s="136"/>
      <c r="F19" s="136"/>
      <c r="G19" s="137"/>
      <c r="H19" s="40"/>
      <c r="I19" s="41"/>
    </row>
    <row r="20" spans="1:9" ht="13.5" thickBot="1">
      <c r="A20" s="3" t="s">
        <v>5</v>
      </c>
      <c r="B20" s="138" t="s">
        <v>6</v>
      </c>
      <c r="C20" s="139"/>
      <c r="D20" s="139"/>
      <c r="E20" s="139"/>
      <c r="F20" s="139"/>
      <c r="G20" s="33"/>
      <c r="H20" s="42"/>
      <c r="I20" s="43"/>
    </row>
    <row r="21" spans="1:9" ht="12.75">
      <c r="A21" s="8" t="s">
        <v>34</v>
      </c>
      <c r="B21" s="140" t="s">
        <v>13</v>
      </c>
      <c r="C21" s="141"/>
      <c r="D21" s="141"/>
      <c r="E21" s="141"/>
      <c r="F21" s="141"/>
      <c r="G21" s="9"/>
      <c r="H21" s="4"/>
      <c r="I21" s="4"/>
    </row>
    <row r="22" spans="1:9" ht="27.75" customHeight="1">
      <c r="A22" s="49" t="s">
        <v>35</v>
      </c>
      <c r="B22" s="23" t="s">
        <v>30</v>
      </c>
      <c r="C22" s="1" t="s">
        <v>7</v>
      </c>
      <c r="D22" s="1" t="s">
        <v>31</v>
      </c>
      <c r="E22" s="1" t="s">
        <v>22</v>
      </c>
      <c r="F22" s="1" t="s">
        <v>24</v>
      </c>
      <c r="G22" s="44">
        <f>300-300</f>
        <v>0</v>
      </c>
      <c r="H22" s="48">
        <v>0</v>
      </c>
      <c r="I22" s="5">
        <f>G22</f>
        <v>0</v>
      </c>
    </row>
    <row r="23" spans="1:9" ht="15.75">
      <c r="A23" s="10"/>
      <c r="B23" s="11" t="s">
        <v>8</v>
      </c>
      <c r="C23" s="12"/>
      <c r="D23" s="12"/>
      <c r="E23" s="12"/>
      <c r="F23" s="13"/>
      <c r="G23" s="14">
        <f>G22</f>
        <v>0</v>
      </c>
      <c r="H23" s="15">
        <f>SUM(H22:H22)</f>
        <v>0</v>
      </c>
      <c r="I23" s="16">
        <f>G23+H23</f>
        <v>0</v>
      </c>
    </row>
    <row r="24" spans="1:9" ht="13.5">
      <c r="A24" s="10" t="s">
        <v>36</v>
      </c>
      <c r="B24" s="142" t="s">
        <v>37</v>
      </c>
      <c r="C24" s="143"/>
      <c r="D24" s="143"/>
      <c r="E24" s="143"/>
      <c r="F24" s="144"/>
      <c r="G24" s="14"/>
      <c r="H24" s="15"/>
      <c r="I24" s="16"/>
    </row>
    <row r="25" spans="1:9" ht="26.25">
      <c r="A25" s="49" t="s">
        <v>38</v>
      </c>
      <c r="B25" s="23" t="s">
        <v>41</v>
      </c>
      <c r="C25" s="1" t="s">
        <v>7</v>
      </c>
      <c r="D25" s="1" t="s">
        <v>40</v>
      </c>
      <c r="E25" s="1" t="s">
        <v>22</v>
      </c>
      <c r="F25" s="1" t="s">
        <v>24</v>
      </c>
      <c r="G25" s="44">
        <f>500-300</f>
        <v>200</v>
      </c>
      <c r="H25" s="15">
        <v>0</v>
      </c>
      <c r="I25" s="16">
        <f>SUM(G25:H25)</f>
        <v>200</v>
      </c>
    </row>
    <row r="26" spans="1:9" ht="15.75">
      <c r="A26" s="10"/>
      <c r="B26" s="11" t="s">
        <v>39</v>
      </c>
      <c r="C26" s="12"/>
      <c r="D26" s="12"/>
      <c r="E26" s="12"/>
      <c r="F26" s="13"/>
      <c r="G26" s="14">
        <f>G25</f>
        <v>200</v>
      </c>
      <c r="H26" s="15">
        <v>0</v>
      </c>
      <c r="I26" s="16">
        <f>SUM(G26:H26)</f>
        <v>200</v>
      </c>
    </row>
    <row r="27" spans="1:9" ht="21" customHeight="1">
      <c r="A27" s="7"/>
      <c r="B27" s="21" t="s">
        <v>17</v>
      </c>
      <c r="C27" s="19"/>
      <c r="D27" s="19"/>
      <c r="E27" s="19"/>
      <c r="F27" s="19"/>
      <c r="G27" s="20">
        <f>G23+G26</f>
        <v>200</v>
      </c>
      <c r="H27" s="17">
        <f>H23</f>
        <v>0</v>
      </c>
      <c r="I27" s="18">
        <f>G27+H27</f>
        <v>200</v>
      </c>
    </row>
    <row r="28" spans="1:9" ht="24" customHeight="1" thickBot="1">
      <c r="A28" s="2" t="s">
        <v>78</v>
      </c>
      <c r="B28" s="145" t="s">
        <v>73</v>
      </c>
      <c r="C28" s="146"/>
      <c r="D28" s="146"/>
      <c r="E28" s="146"/>
      <c r="F28" s="147"/>
      <c r="G28" s="88"/>
      <c r="H28" s="6"/>
      <c r="I28" s="89"/>
    </row>
    <row r="29" spans="1:9" ht="36.75" customHeight="1" thickBot="1">
      <c r="A29" s="2" t="s">
        <v>79</v>
      </c>
      <c r="B29" s="103" t="s">
        <v>74</v>
      </c>
      <c r="C29" s="104" t="s">
        <v>75</v>
      </c>
      <c r="D29" s="105"/>
      <c r="E29" s="104"/>
      <c r="F29" s="106"/>
      <c r="G29" s="107">
        <f>G30</f>
        <v>1084.5</v>
      </c>
      <c r="H29" s="107">
        <f>H30</f>
        <v>0</v>
      </c>
      <c r="I29" s="108">
        <f>G29+H29</f>
        <v>1084.5</v>
      </c>
    </row>
    <row r="30" spans="1:9" ht="57" customHeight="1" thickBot="1">
      <c r="A30" s="2"/>
      <c r="B30" s="109" t="s">
        <v>76</v>
      </c>
      <c r="C30" s="57" t="s">
        <v>75</v>
      </c>
      <c r="D30" s="58" t="s">
        <v>80</v>
      </c>
      <c r="E30" s="57" t="s">
        <v>22</v>
      </c>
      <c r="F30" s="110" t="s">
        <v>24</v>
      </c>
      <c r="G30" s="169">
        <f>392+251+441.5</f>
        <v>1084.5</v>
      </c>
      <c r="H30" s="111">
        <v>0</v>
      </c>
      <c r="I30" s="111">
        <f>G30</f>
        <v>1084.5</v>
      </c>
    </row>
    <row r="31" spans="1:9" ht="24" customHeight="1" thickBot="1">
      <c r="A31" s="2"/>
      <c r="B31" s="148" t="s">
        <v>77</v>
      </c>
      <c r="C31" s="148"/>
      <c r="D31" s="148"/>
      <c r="E31" s="148"/>
      <c r="F31" s="148"/>
      <c r="G31" s="90">
        <f>G29</f>
        <v>1084.5</v>
      </c>
      <c r="H31" s="91">
        <f>H29</f>
        <v>0</v>
      </c>
      <c r="I31" s="92">
        <f>G31+H31</f>
        <v>1084.5</v>
      </c>
    </row>
    <row r="32" spans="1:9" ht="24" customHeight="1" thickBot="1">
      <c r="A32" s="2"/>
      <c r="B32" s="161" t="s">
        <v>9</v>
      </c>
      <c r="C32" s="162"/>
      <c r="D32" s="162"/>
      <c r="E32" s="162"/>
      <c r="F32" s="163"/>
      <c r="G32" s="22">
        <f>G27+G31</f>
        <v>1284.5</v>
      </c>
      <c r="H32" s="6">
        <f>H23+H27</f>
        <v>0</v>
      </c>
      <c r="I32" s="6">
        <f>G32+H32</f>
        <v>1284.5</v>
      </c>
    </row>
    <row r="33" spans="1:9" ht="24" customHeight="1" thickBot="1">
      <c r="A33" s="2" t="s">
        <v>44</v>
      </c>
      <c r="B33" s="164" t="s">
        <v>45</v>
      </c>
      <c r="C33" s="165"/>
      <c r="D33" s="165"/>
      <c r="E33" s="165"/>
      <c r="F33" s="165"/>
      <c r="G33" s="137"/>
      <c r="H33" s="50"/>
      <c r="I33" s="51"/>
    </row>
    <row r="34" spans="1:9" ht="18.75" customHeight="1" thickBot="1">
      <c r="A34" s="3" t="s">
        <v>46</v>
      </c>
      <c r="B34" s="165" t="s">
        <v>47</v>
      </c>
      <c r="C34" s="165"/>
      <c r="D34" s="165"/>
      <c r="E34" s="165"/>
      <c r="F34" s="165"/>
      <c r="G34" s="56"/>
      <c r="H34" s="50"/>
      <c r="I34" s="51"/>
    </row>
    <row r="35" spans="1:9" ht="18.75" customHeight="1" thickBot="1">
      <c r="A35" s="93" t="s">
        <v>58</v>
      </c>
      <c r="B35" s="166" t="s">
        <v>59</v>
      </c>
      <c r="C35" s="167"/>
      <c r="D35" s="167"/>
      <c r="E35" s="167"/>
      <c r="F35" s="168"/>
      <c r="G35" s="94"/>
      <c r="H35" s="95"/>
      <c r="I35" s="96"/>
    </row>
    <row r="36" spans="1:9" ht="29.25" customHeight="1" thickBot="1">
      <c r="A36" s="97" t="s">
        <v>52</v>
      </c>
      <c r="B36" s="98" t="s">
        <v>60</v>
      </c>
      <c r="C36" s="99" t="s">
        <v>61</v>
      </c>
      <c r="D36" s="100" t="s">
        <v>62</v>
      </c>
      <c r="E36" s="101" t="s">
        <v>63</v>
      </c>
      <c r="F36" s="101" t="s">
        <v>49</v>
      </c>
      <c r="G36" s="112">
        <f>100+100+13-10</f>
        <v>203</v>
      </c>
      <c r="H36" s="95">
        <v>0</v>
      </c>
      <c r="I36" s="113">
        <f>SUM(G36:H36)</f>
        <v>203</v>
      </c>
    </row>
    <row r="37" spans="1:9" ht="18.75" customHeight="1" thickBot="1">
      <c r="A37" s="59"/>
      <c r="B37" s="59" t="s">
        <v>64</v>
      </c>
      <c r="C37" s="60"/>
      <c r="D37" s="60"/>
      <c r="E37" s="60"/>
      <c r="F37" s="61"/>
      <c r="G37" s="62">
        <f>G36</f>
        <v>203</v>
      </c>
      <c r="H37" s="71">
        <v>0</v>
      </c>
      <c r="I37" s="71">
        <f>SUM(G37:H37)</f>
        <v>203</v>
      </c>
    </row>
    <row r="38" spans="1:9" ht="24" customHeight="1" thickBot="1">
      <c r="A38" s="63" t="s">
        <v>56</v>
      </c>
      <c r="B38" s="64" t="s">
        <v>6</v>
      </c>
      <c r="C38" s="60"/>
      <c r="D38" s="60"/>
      <c r="E38" s="60"/>
      <c r="F38" s="61"/>
      <c r="G38" s="52"/>
      <c r="H38" s="52"/>
      <c r="I38" s="52"/>
    </row>
    <row r="39" spans="1:9" ht="15" customHeight="1">
      <c r="A39" s="131" t="s">
        <v>57</v>
      </c>
      <c r="B39" s="133" t="s">
        <v>50</v>
      </c>
      <c r="C39" s="72" t="s">
        <v>7</v>
      </c>
      <c r="D39" s="73" t="s">
        <v>51</v>
      </c>
      <c r="E39" s="74" t="s">
        <v>48</v>
      </c>
      <c r="F39" s="75" t="s">
        <v>49</v>
      </c>
      <c r="G39" s="76">
        <f>269.1+168.2</f>
        <v>437.3</v>
      </c>
      <c r="H39" s="76">
        <v>0</v>
      </c>
      <c r="I39" s="81">
        <f>G39+H39</f>
        <v>437.3</v>
      </c>
    </row>
    <row r="40" spans="1:9" ht="15" customHeight="1">
      <c r="A40" s="132"/>
      <c r="B40" s="134"/>
      <c r="C40" s="82" t="s">
        <v>7</v>
      </c>
      <c r="D40" s="83" t="s">
        <v>65</v>
      </c>
      <c r="E40" s="84" t="s">
        <v>48</v>
      </c>
      <c r="F40" s="85" t="s">
        <v>49</v>
      </c>
      <c r="G40" s="86">
        <v>0</v>
      </c>
      <c r="H40" s="86">
        <v>3935.6</v>
      </c>
      <c r="I40" s="87">
        <f>SUM(G40:H40)</f>
        <v>3935.6</v>
      </c>
    </row>
    <row r="41" spans="1:9" ht="24" customHeight="1" thickBot="1">
      <c r="A41" s="65"/>
      <c r="B41" s="66" t="s">
        <v>53</v>
      </c>
      <c r="C41" s="67" t="s">
        <v>7</v>
      </c>
      <c r="D41" s="68"/>
      <c r="E41" s="68"/>
      <c r="F41" s="69"/>
      <c r="G41" s="70">
        <f>G39</f>
        <v>437.3</v>
      </c>
      <c r="H41" s="70">
        <f>H40</f>
        <v>3935.6</v>
      </c>
      <c r="I41" s="77">
        <f>H41+G41</f>
        <v>4372.9</v>
      </c>
    </row>
    <row r="42" spans="1:9" ht="15.75" customHeight="1" thickBot="1">
      <c r="A42" s="54"/>
      <c r="B42" s="149" t="s">
        <v>54</v>
      </c>
      <c r="C42" s="150"/>
      <c r="D42" s="150"/>
      <c r="E42" s="150"/>
      <c r="F42" s="151"/>
      <c r="G42" s="55">
        <f>G41+G37</f>
        <v>640.3</v>
      </c>
      <c r="H42" s="78">
        <f>H41</f>
        <v>3935.6</v>
      </c>
      <c r="I42" s="55">
        <f>H42+G42</f>
        <v>4575.9</v>
      </c>
    </row>
    <row r="43" spans="1:9" ht="15.75" customHeight="1" thickBot="1">
      <c r="A43" s="114" t="s">
        <v>71</v>
      </c>
      <c r="B43" s="152" t="s">
        <v>66</v>
      </c>
      <c r="C43" s="152"/>
      <c r="D43" s="152"/>
      <c r="E43" s="152"/>
      <c r="F43" s="152"/>
      <c r="G43" s="115"/>
      <c r="H43" s="89"/>
      <c r="I43" s="6"/>
    </row>
    <row r="44" spans="1:9" ht="15.75" customHeight="1" thickBot="1">
      <c r="A44" s="116" t="s">
        <v>72</v>
      </c>
      <c r="B44" s="117" t="s">
        <v>67</v>
      </c>
      <c r="C44" s="99" t="s">
        <v>68</v>
      </c>
      <c r="D44" s="99" t="s">
        <v>69</v>
      </c>
      <c r="E44" s="99" t="s">
        <v>48</v>
      </c>
      <c r="F44" s="99" t="s">
        <v>49</v>
      </c>
      <c r="G44" s="118">
        <v>27</v>
      </c>
      <c r="H44" s="119">
        <v>0</v>
      </c>
      <c r="I44" s="120">
        <f>G44</f>
        <v>27</v>
      </c>
    </row>
    <row r="45" spans="1:9" ht="15.75" customHeight="1" thickBot="1">
      <c r="A45" s="121"/>
      <c r="B45" s="153" t="s">
        <v>70</v>
      </c>
      <c r="C45" s="153"/>
      <c r="D45" s="153"/>
      <c r="E45" s="153"/>
      <c r="F45" s="154"/>
      <c r="G45" s="115">
        <f>G44</f>
        <v>27</v>
      </c>
      <c r="H45" s="89">
        <v>0</v>
      </c>
      <c r="I45" s="6">
        <f>G45</f>
        <v>27</v>
      </c>
    </row>
    <row r="46" spans="1:9" ht="15" customHeight="1" thickBot="1">
      <c r="A46" s="53"/>
      <c r="B46" s="155" t="s">
        <v>55</v>
      </c>
      <c r="C46" s="156"/>
      <c r="D46" s="156"/>
      <c r="E46" s="156"/>
      <c r="F46" s="157"/>
      <c r="G46" s="80">
        <f>G42+G45</f>
        <v>667.3</v>
      </c>
      <c r="H46" s="78">
        <f>H42</f>
        <v>3935.6</v>
      </c>
      <c r="I46" s="55">
        <f>I42+I45</f>
        <v>4602.9</v>
      </c>
    </row>
    <row r="47" spans="1:9" s="47" customFormat="1" ht="17.25" thickBot="1" thickTop="1">
      <c r="A47" s="34"/>
      <c r="B47" s="158" t="s">
        <v>10</v>
      </c>
      <c r="C47" s="159"/>
      <c r="D47" s="159"/>
      <c r="E47" s="159"/>
      <c r="F47" s="160"/>
      <c r="G47" s="79">
        <f>G32+G46</f>
        <v>1951.8</v>
      </c>
      <c r="H47" s="45">
        <f>H32+H46</f>
        <v>3935.6</v>
      </c>
      <c r="I47" s="46">
        <f>G47+H47</f>
        <v>5887.4</v>
      </c>
    </row>
    <row r="48" spans="1:6" ht="16.5" thickTop="1">
      <c r="A48" s="35"/>
      <c r="B48" s="35"/>
      <c r="C48" s="36"/>
      <c r="D48" s="36"/>
      <c r="E48" s="36"/>
      <c r="F48" s="36"/>
    </row>
  </sheetData>
  <sheetProtection/>
  <mergeCells count="39">
    <mergeCell ref="B42:F42"/>
    <mergeCell ref="B43:F43"/>
    <mergeCell ref="B45:F45"/>
    <mergeCell ref="B46:F46"/>
    <mergeCell ref="B47:F47"/>
    <mergeCell ref="B32:F32"/>
    <mergeCell ref="B33:G33"/>
    <mergeCell ref="B34:F34"/>
    <mergeCell ref="B35:F35"/>
    <mergeCell ref="A39:A40"/>
    <mergeCell ref="B39:B40"/>
    <mergeCell ref="B19:G19"/>
    <mergeCell ref="B20:F20"/>
    <mergeCell ref="B21:F21"/>
    <mergeCell ref="B24:F24"/>
    <mergeCell ref="B28:F28"/>
    <mergeCell ref="B31:F31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D7:I7"/>
    <mergeCell ref="C8:I8"/>
    <mergeCell ref="C9:I9"/>
    <mergeCell ref="C10:I10"/>
    <mergeCell ref="C11:G11"/>
    <mergeCell ref="A12:I12"/>
    <mergeCell ref="C1:I1"/>
    <mergeCell ref="C2:I2"/>
    <mergeCell ref="E3:I3"/>
    <mergeCell ref="C4:I4"/>
    <mergeCell ref="B5:I5"/>
    <mergeCell ref="F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</cp:lastModifiedBy>
  <cp:lastPrinted>2017-10-05T14:53:21Z</cp:lastPrinted>
  <dcterms:created xsi:type="dcterms:W3CDTF">2008-08-26T10:05:28Z</dcterms:created>
  <dcterms:modified xsi:type="dcterms:W3CDTF">2017-10-17T06:29:19Z</dcterms:modified>
  <cp:category/>
  <cp:version/>
  <cp:contentType/>
  <cp:contentStatus/>
</cp:coreProperties>
</file>