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АЯ ТАБЛИЦА (2021)" sheetId="5" r:id="rId1"/>
    <sheet name="Лист2" sheetId="2" r:id="rId2"/>
    <sheet name="Лист3" sheetId="3" r:id="rId3"/>
  </sheets>
  <definedNames>
    <definedName name="_xlnm.Print_Area" localSheetId="0">'ИТОГОВАЯ ТАБЛИЦА (2021)'!$A$1:$M$267</definedName>
  </definedNames>
  <calcPr calcId="125725"/>
</workbook>
</file>

<file path=xl/calcChain.xml><?xml version="1.0" encoding="utf-8"?>
<calcChain xmlns="http://schemas.openxmlformats.org/spreadsheetml/2006/main">
  <c r="A239" i="5"/>
  <c r="A240" s="1"/>
  <c r="A241" s="1"/>
  <c r="A242" s="1"/>
  <c r="A243" s="1"/>
  <c r="A244" s="1"/>
  <c r="A245" s="1"/>
  <c r="A246" s="1"/>
  <c r="A247" s="1"/>
  <c r="A248" s="1"/>
  <c r="A249" s="1"/>
  <c r="A250" s="1"/>
  <c r="A188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8" l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17"/>
  <c r="A177" l="1"/>
  <c r="A178" s="1"/>
  <c r="A179" s="1"/>
  <c r="A54" l="1"/>
  <c r="A56" s="1"/>
  <c r="A58" s="1"/>
  <c r="A60" s="1"/>
  <c r="A62" s="1"/>
  <c r="A64" s="1"/>
  <c r="A66" s="1"/>
  <c r="A68" s="1"/>
  <c r="A70" s="1"/>
  <c r="A72" s="1"/>
  <c r="A74" s="1"/>
  <c r="A76" l="1"/>
  <c r="A78" s="1"/>
  <c r="A80" s="1"/>
  <c r="K130"/>
  <c r="K132"/>
  <c r="N230" l="1"/>
  <c r="N218"/>
  <c r="N217"/>
  <c r="N215"/>
  <c r="N214"/>
  <c r="N189"/>
  <c r="N185"/>
</calcChain>
</file>

<file path=xl/sharedStrings.xml><?xml version="1.0" encoding="utf-8"?>
<sst xmlns="http://schemas.openxmlformats.org/spreadsheetml/2006/main" count="523" uniqueCount="250">
  <si>
    <t>Утверждены</t>
  </si>
  <si>
    <t>Ленинградской области</t>
  </si>
  <si>
    <t>НОРМАТИВНЫЕ ЗАТРАТЫ</t>
  </si>
  <si>
    <t xml:space="preserve">      1. Норматив количества абонентских номеров пользовательского</t>
  </si>
  <si>
    <t>(оконечного) оборудования, подключенного к сети подвижной связи</t>
  </si>
  <si>
    <t>№ п/п</t>
  </si>
  <si>
    <t xml:space="preserve">  №   п/п</t>
  </si>
  <si>
    <t>Категории должностей</t>
  </si>
  <si>
    <t>Количество абонентских номеров</t>
  </si>
  <si>
    <t>Междугороднее и международное соединение</t>
  </si>
  <si>
    <t>Руководители</t>
  </si>
  <si>
    <t>Иные должности (из расчета на одного пользователя)</t>
  </si>
  <si>
    <t>Внутризоновое соединение</t>
  </si>
  <si>
    <t>Не более 1 единицы в расчете на одного пользователя</t>
  </si>
  <si>
    <t>Единица измерения</t>
  </si>
  <si>
    <t xml:space="preserve">Коли - чество </t>
  </si>
  <si>
    <t>шт.</t>
  </si>
  <si>
    <t>5 лет</t>
  </si>
  <si>
    <t>Количество</t>
  </si>
  <si>
    <t>Вид связи</t>
  </si>
  <si>
    <t>Количество телефонных номеров</t>
  </si>
  <si>
    <t>Руководители, иные должности</t>
  </si>
  <si>
    <t>СТС пользование абонентской линией</t>
  </si>
  <si>
    <t>В соответствии с установленными тарифами</t>
  </si>
  <si>
    <t>Интернет - соединения</t>
  </si>
  <si>
    <t>Срок полезного использования</t>
  </si>
  <si>
    <t>Ед. изм.</t>
  </si>
  <si>
    <t>Наименование</t>
  </si>
  <si>
    <t>Наименование должностей</t>
  </si>
  <si>
    <t>Иные должности</t>
  </si>
  <si>
    <t>Максимально допустимая цена за ед. (руб.)</t>
  </si>
  <si>
    <t>Из расчета 1 на 1 пользователя</t>
  </si>
  <si>
    <t>Оптическая мышь</t>
  </si>
  <si>
    <t>Клавиатура</t>
  </si>
  <si>
    <t>Телефон/радиотелефон</t>
  </si>
  <si>
    <t>По мере необходимости</t>
  </si>
  <si>
    <t>Норматив потребления</t>
  </si>
  <si>
    <t>Стол руководителя</t>
  </si>
  <si>
    <t>2. Иные должности</t>
  </si>
  <si>
    <t>Блок для записи в ассортименте</t>
  </si>
  <si>
    <t>Бумага А4</t>
  </si>
  <si>
    <t>уп.</t>
  </si>
  <si>
    <t>Дырокол</t>
  </si>
  <si>
    <t>Ластик</t>
  </si>
  <si>
    <t>Ножницы канцелярские</t>
  </si>
  <si>
    <t>Папка-конверт на кнопке</t>
  </si>
  <si>
    <t>Степлер</t>
  </si>
  <si>
    <t>Текстовыделитель</t>
  </si>
  <si>
    <t>Штемпельная краска</t>
  </si>
  <si>
    <t>Опека,ЗАГС</t>
  </si>
  <si>
    <t>Количество совершаемых действий</t>
  </si>
  <si>
    <t>Справочно</t>
  </si>
  <si>
    <t>Количество единиц в год</t>
  </si>
  <si>
    <t>Неисключительные права на ПО Vip Net Клиент</t>
  </si>
  <si>
    <t>Изготовление и продление срока действия ключей ЭЦП</t>
  </si>
  <si>
    <t>Количество договоров подряда</t>
  </si>
  <si>
    <t>Радиатор масляный</t>
  </si>
  <si>
    <t>Кресло руководителя</t>
  </si>
  <si>
    <t>7 лет</t>
  </si>
  <si>
    <t>Шкаф для одежды</t>
  </si>
  <si>
    <t>Шкаф для документов</t>
  </si>
  <si>
    <t>Из расчета 3 на 1 пользователя</t>
  </si>
  <si>
    <t>1. Руководители</t>
  </si>
  <si>
    <t>Стол компьютерный</t>
  </si>
  <si>
    <t>Из расчета 1 на 1 кабинет</t>
  </si>
  <si>
    <t>Из расчета 2 на 1 кабинет</t>
  </si>
  <si>
    <t>Прочие предметы мебели, исходя из фактической потребности</t>
  </si>
  <si>
    <t xml:space="preserve">Наименование </t>
  </si>
  <si>
    <t>Ежедневник датированный</t>
  </si>
  <si>
    <t>Карандаш чернографитовый</t>
  </si>
  <si>
    <t>Клей ПВА</t>
  </si>
  <si>
    <t>Клеящий карандаш</t>
  </si>
  <si>
    <t>Линейка в ассортименте</t>
  </si>
  <si>
    <t>Лоток для бумаг в ассортименте</t>
  </si>
  <si>
    <t>Накопитель вертикальный</t>
  </si>
  <si>
    <t>Папка-обложка "Дело"</t>
  </si>
  <si>
    <t>Папка-скоросшиватель "Дело"</t>
  </si>
  <si>
    <t>Папка-скоросшиватель с прозрачным верхом</t>
  </si>
  <si>
    <t>Папка - уголок А4</t>
  </si>
  <si>
    <t>Папка с завязками"Дело"</t>
  </si>
  <si>
    <t>Точилка для карандашей</t>
  </si>
  <si>
    <t>Корзина для бумаг</t>
  </si>
  <si>
    <t>Штампы самонаборные в ассортименте</t>
  </si>
  <si>
    <t>115 человек</t>
  </si>
  <si>
    <t>Из расчета 1 на кабинет</t>
  </si>
  <si>
    <t>Ежемесячно</t>
  </si>
  <si>
    <t>Прочие предметы хоз.инвентаря, исходя из фактической потребности</t>
  </si>
  <si>
    <t>Нить для прошивки документов</t>
  </si>
  <si>
    <t>Коммунальные услуги</t>
  </si>
  <si>
    <t>Цена в год (руб.)</t>
  </si>
  <si>
    <t>ЦА,Опека</t>
  </si>
  <si>
    <t>к 1,1</t>
  </si>
  <si>
    <t>Количество ежегодно</t>
  </si>
  <si>
    <t>Не более 1 на 1 сотрудника</t>
  </si>
  <si>
    <t>Не более 2 на 1 сотрудника</t>
  </si>
  <si>
    <t>Книги учета в ассортименте</t>
  </si>
  <si>
    <t>Не более 3 на 1 сотрудника</t>
  </si>
  <si>
    <t>Сумма в год, руб</t>
  </si>
  <si>
    <t>Сумма в год, руб.</t>
  </si>
  <si>
    <t>постановлением администрации</t>
  </si>
  <si>
    <t>Из расчета 2 на 1 пользователя</t>
  </si>
  <si>
    <t xml:space="preserve">Иные должности </t>
  </si>
  <si>
    <t xml:space="preserve">Внешний жесткий диск </t>
  </si>
  <si>
    <t>Прочие предметы оргтехники, бытовой техники исходя из фактической потребности</t>
  </si>
  <si>
    <t>Количество услуг в год, мес</t>
  </si>
  <si>
    <t>Картридж для лазерного МФУ А4</t>
  </si>
  <si>
    <t>Антистеплер</t>
  </si>
  <si>
    <t>Иные канц.товары, не поименованные выше, исходя из фактической потребности</t>
  </si>
  <si>
    <t>Лампа настольная</t>
  </si>
  <si>
    <t>Папка-регистратор</t>
  </si>
  <si>
    <t>Папка  файл -вкладыш с перфорацией,100 шт. в уп.</t>
  </si>
  <si>
    <t>Ярлычки-закладки, уп от 100 шт.</t>
  </si>
  <si>
    <t xml:space="preserve">Не более 20 на учреждение </t>
  </si>
  <si>
    <t>Не более 150 на учреждение</t>
  </si>
  <si>
    <t>Не более 4 на 1 сотрудника</t>
  </si>
  <si>
    <t>Не более  2  на 1 сотрудника</t>
  </si>
  <si>
    <t>Не более 5 на учреждение</t>
  </si>
  <si>
    <t>Норматив  цены средств подвижной связи за ед. (руб.)</t>
  </si>
  <si>
    <t>Норматив  цены  за ед. (руб.)</t>
  </si>
  <si>
    <t xml:space="preserve"> Норматив цены за ед. (руб.)</t>
  </si>
  <si>
    <t>Норматив цены за ед. (руб.)</t>
  </si>
  <si>
    <t xml:space="preserve"> Норматив цены  за ед. (руб.)</t>
  </si>
  <si>
    <t>Не более  5 на учреждение</t>
  </si>
  <si>
    <t>Конверты, Е65( уп. 100 шт.)</t>
  </si>
  <si>
    <t>Не более 100 на учреждение</t>
  </si>
  <si>
    <t>Не более 10 на учреждение</t>
  </si>
  <si>
    <t>Не более 20 на учреждение</t>
  </si>
  <si>
    <t>Не более  3 на 1 сотрудника</t>
  </si>
  <si>
    <t>Максимально допустимая цена в месяц (руб.)</t>
  </si>
  <si>
    <t>Срок полезного использования, лет</t>
  </si>
  <si>
    <t xml:space="preserve">Калькулятор </t>
  </si>
  <si>
    <t>кв.м</t>
  </si>
  <si>
    <t>в соответствии с фактической площадью окна</t>
  </si>
  <si>
    <t>Комплектующие и запасные части к орг.технике</t>
  </si>
  <si>
    <r>
      <rPr>
        <sz val="12"/>
        <rFont val="Times New Roman"/>
        <family val="1"/>
        <charset val="204"/>
      </rPr>
      <t>Максимально допустимая сто</t>
    </r>
    <r>
      <rPr>
        <sz val="12"/>
        <color theme="1"/>
        <rFont val="Times New Roman"/>
        <family val="1"/>
        <charset val="204"/>
      </rPr>
      <t>имость</t>
    </r>
    <r>
      <rPr>
        <sz val="12"/>
        <rFont val="Times New Roman"/>
        <family val="1"/>
        <charset val="204"/>
      </rPr>
      <t xml:space="preserve"> услуги(руб.)</t>
    </r>
  </si>
  <si>
    <t>Рулонные шторы</t>
  </si>
  <si>
    <t>Жалюзи</t>
  </si>
  <si>
    <t xml:space="preserve">  в соответствии с количеством окон</t>
  </si>
  <si>
    <t>Прочие расходы по ремонту, обслуживанию и содержанию имущества</t>
  </si>
  <si>
    <t xml:space="preserve">Зажим для бумаг в ассортименте ( уп. 12.шт) </t>
  </si>
  <si>
    <t xml:space="preserve">                Кировского муниципального района</t>
  </si>
  <si>
    <t>МО Шумское сельское поселение</t>
  </si>
  <si>
    <t>2. Норматив количества и цены  средств подвижной связи</t>
  </si>
  <si>
    <t>3. Норматив затрат на услуги связи</t>
  </si>
  <si>
    <t>3.1. Норматив на абонентскую плату услуг местной, междугородней и международной связи (предоставление услуг в течение 12 месяцев)</t>
  </si>
  <si>
    <t>3.2. Норматив на услуги сети интернет</t>
  </si>
  <si>
    <t>Не более  20 на учреждение</t>
  </si>
  <si>
    <t>Услуги по техническому обслуживанию и ремонту инженерных сетей</t>
  </si>
  <si>
    <t>3 шт. на учреждение</t>
  </si>
  <si>
    <t>2 раза в год для 1 единицы оргтехники</t>
  </si>
  <si>
    <t xml:space="preserve">10 000,00 в год </t>
  </si>
  <si>
    <t>Не более 15 на учреждение</t>
  </si>
  <si>
    <t xml:space="preserve">Не более 10 на учреждение </t>
  </si>
  <si>
    <t>Водоснабжение, водоотведение</t>
  </si>
  <si>
    <t xml:space="preserve">Теплоснабжение </t>
  </si>
  <si>
    <t>Электроэнергия</t>
  </si>
  <si>
    <t>Оказание услуг информационно-технологического сопровождения программы 1С:Предприятие на 12 мес</t>
  </si>
  <si>
    <t>Ведро пластиковое 10 л</t>
  </si>
  <si>
    <t>Не более 3 на учреждение</t>
  </si>
  <si>
    <t>упак.</t>
  </si>
  <si>
    <t>Мешки для мусора (60л)</t>
  </si>
  <si>
    <t>Перчатки резиновые хозяйственные</t>
  </si>
  <si>
    <t>Не более 2 на учреждение</t>
  </si>
  <si>
    <t>Ершик для санузла напольный с подставкой пластик</t>
  </si>
  <si>
    <t>Корректоры а ассотрименте</t>
  </si>
  <si>
    <t xml:space="preserve">Мыло жидкое </t>
  </si>
  <si>
    <t xml:space="preserve">Гель дизенфицирующий чистящий шт. </t>
  </si>
  <si>
    <t>Бумага туалетная (двухслойная)/ 4 шт в уп.</t>
  </si>
  <si>
    <t xml:space="preserve">Средство для мытья стекол </t>
  </si>
  <si>
    <t>Тряпка для мытья полов</t>
  </si>
  <si>
    <t>Прочие  носители информации , исходя из фактической потребности</t>
  </si>
  <si>
    <t>(приложение 2)</t>
  </si>
  <si>
    <t>на обеспечение функций Муниципального казенного учреждения культуры «Сельский Культурно-Досуговый центр «Шум» МО Шумское сельское поселение Кировского муниципального района Ленинградской области</t>
  </si>
  <si>
    <t xml:space="preserve">Из расчета 1 на 1 пользователя + 2 на учреждение </t>
  </si>
  <si>
    <t>Из расчета 1 на 2 пользователей + 2 на учреждение</t>
  </si>
  <si>
    <t>4. Норматив цены и количества рабочих станций, принтеров, многофункциональных устройств, копировальных аппаратов и другой оргтехники и бытовой техники</t>
  </si>
  <si>
    <t>5. Норматив количества и цены носителей информации</t>
  </si>
  <si>
    <t>6. Норматив количества и цены расходных материалов для различных типов принтеров, многофункциональных устройств, копировальных аппаратов (оргтехники)</t>
  </si>
  <si>
    <t>7. Норматив затрат  на услуги по содержанию имущества</t>
  </si>
  <si>
    <t>8. Норматив затрат на услуги по сопровождению справочно-правовых систем, программного обеспечения и приобретению простых (неисключительных) лицензий на использование программного обеспечения</t>
  </si>
  <si>
    <t>10. Норматив затрат на услуги внештатных сотрудников</t>
  </si>
  <si>
    <t>11. Норматив количества и цены мебели</t>
  </si>
  <si>
    <t>12. Норматив количества и цены прочего производственного и хозяйственного инвентаря</t>
  </si>
  <si>
    <t>14. Норматив количества и цены хозяйственных товаров и иных принадлежностей</t>
  </si>
  <si>
    <t>15. Норматив затрат на коммунальные услуги</t>
  </si>
  <si>
    <t>Услуги по техническому обслуживанию и планово-предупредительному ремонту систем противопожарной защиты</t>
  </si>
  <si>
    <t xml:space="preserve">3 000,00 руб.  </t>
  </si>
  <si>
    <t>Оказание услуг по обращению с твердыми коммунальными отходами</t>
  </si>
  <si>
    <t>Системный блок</t>
  </si>
  <si>
    <t>Монитор</t>
  </si>
  <si>
    <t>Ноутбук</t>
  </si>
  <si>
    <t>Из расчета 1 на 10 пользователей</t>
  </si>
  <si>
    <t>Планшет</t>
  </si>
  <si>
    <t>Из расчета 1 на 23 пользователей</t>
  </si>
  <si>
    <t>Из расчета 1 на 2 пользователей</t>
  </si>
  <si>
    <t>Из расчета 5 на учреждение</t>
  </si>
  <si>
    <t xml:space="preserve">Принтер лазерный, струйный  А4 </t>
  </si>
  <si>
    <t>Из расчета 1 на 1 пользователя (без учета иных МФУ, принтеров)</t>
  </si>
  <si>
    <t>Сканер А4</t>
  </si>
  <si>
    <t xml:space="preserve">Из расчета 1 на 1 пользователя </t>
  </si>
  <si>
    <t>Из расчета 1 на 15 пользователей</t>
  </si>
  <si>
    <t>10 000,00 в год</t>
  </si>
  <si>
    <t xml:space="preserve">9. Норматив затрат на услуги нотариуса </t>
  </si>
  <si>
    <t xml:space="preserve"> в соответствии с установленными тарифами</t>
  </si>
  <si>
    <t>Кресло офисное</t>
  </si>
  <si>
    <t>Не более 10 на 1 сотрудника</t>
  </si>
  <si>
    <t>Бумага для заметок с клейким краем ассортименте</t>
  </si>
  <si>
    <t>Карандаш механический</t>
  </si>
  <si>
    <t>Не более 5 000 шт  на учреждение</t>
  </si>
  <si>
    <t>Не более 50 на учреждение</t>
  </si>
  <si>
    <t>Не более 30 на учреждение</t>
  </si>
  <si>
    <t>Скобки для степлера в ассортименте</t>
  </si>
  <si>
    <t>Скрепки в ассортименте</t>
  </si>
  <si>
    <t>Комплект для уборки (щетка + совок)</t>
  </si>
  <si>
    <t>Швабра для мытья полов</t>
  </si>
  <si>
    <t>Вентилятор напольный</t>
  </si>
  <si>
    <t>Вентилятор настольный</t>
  </si>
  <si>
    <t>Цена абонентской платы в месяц (руб.)</t>
  </si>
  <si>
    <t>Стоимость услуг связи в год (руб.)</t>
  </si>
  <si>
    <t>Количество услуг</t>
  </si>
  <si>
    <t>Огнезащитная обработка</t>
  </si>
  <si>
    <t>Услуги по диагностике и ремонту автотранспортных средств</t>
  </si>
  <si>
    <t>Выполнение работ на монтаж узла тепловой энергии</t>
  </si>
  <si>
    <t>не предусмотрено</t>
  </si>
  <si>
    <t>МФУ, А4</t>
  </si>
  <si>
    <t xml:space="preserve"> МФУ, А3</t>
  </si>
  <si>
    <t>-</t>
  </si>
  <si>
    <t>Источник бесперебойного питания</t>
  </si>
  <si>
    <t xml:space="preserve">Flash-карты и прочие накопители </t>
  </si>
  <si>
    <t>не планируется к приобретению</t>
  </si>
  <si>
    <t xml:space="preserve">Услуги по разработке интернет-сайта </t>
  </si>
  <si>
    <t xml:space="preserve">не планируется к приобретению </t>
  </si>
  <si>
    <t>Шкаф архивный металлический</t>
  </si>
  <si>
    <t>пач.</t>
  </si>
  <si>
    <t xml:space="preserve">Папка на резинках, пластиковая </t>
  </si>
  <si>
    <t>Папка-регистратор, А4 в ассортименте</t>
  </si>
  <si>
    <t xml:space="preserve"> упак.</t>
  </si>
  <si>
    <t>Ручки шариковые в ассортименте</t>
  </si>
  <si>
    <t>Ручки гелиевые в ассортименте</t>
  </si>
  <si>
    <t>Календари в ассортименте</t>
  </si>
  <si>
    <t>Папка на 2-х кольцах, на резинке</t>
  </si>
  <si>
    <t>Скоросшиватель пластиковый с пружинным механизмом</t>
  </si>
  <si>
    <t>Разделитель листов пластиковый</t>
  </si>
  <si>
    <t>Стикеры</t>
  </si>
  <si>
    <t>Прочие хоз. Товары (в том числе гвозди, электрокабеля и т.д. , исходя из фактической потребности</t>
  </si>
  <si>
    <t>13. Норматив количества и цены канцелярских принадлежностей и иные товары</t>
  </si>
  <si>
    <t>Услуги по поддержке интернет-сайта  на 12 мес</t>
  </si>
  <si>
    <t>Стул для посетителей</t>
  </si>
  <si>
    <t xml:space="preserve">Предоставление неисключительного права использования доступа к государственным системам </t>
  </si>
  <si>
    <t xml:space="preserve">от "29"июля 2022 № 163                   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</si>
</sst>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16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center" vertical="top"/>
    </xf>
    <xf numFmtId="0" fontId="8" fillId="2" borderId="39" xfId="0" applyFont="1" applyFill="1" applyBorder="1" applyAlignment="1">
      <alignment vertical="top" wrapText="1"/>
    </xf>
    <xf numFmtId="0" fontId="9" fillId="2" borderId="18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16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vertical="top" wrapText="1"/>
    </xf>
    <xf numFmtId="0" fontId="8" fillId="0" borderId="38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8" fillId="0" borderId="48" xfId="0" applyFont="1" applyFill="1" applyBorder="1" applyAlignment="1">
      <alignment horizontal="center"/>
    </xf>
    <xf numFmtId="0" fontId="8" fillId="0" borderId="39" xfId="0" applyFont="1" applyFill="1" applyBorder="1" applyAlignment="1">
      <alignment vertical="top" wrapText="1"/>
    </xf>
    <xf numFmtId="0" fontId="8" fillId="0" borderId="38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center" vertical="top"/>
    </xf>
    <xf numFmtId="0" fontId="8" fillId="2" borderId="40" xfId="0" applyFont="1" applyFill="1" applyBorder="1" applyAlignment="1">
      <alignment vertical="top" wrapText="1"/>
    </xf>
    <xf numFmtId="0" fontId="8" fillId="3" borderId="0" xfId="0" applyFont="1" applyFill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38" xfId="0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4" fontId="12" fillId="2" borderId="0" xfId="0" applyNumberFormat="1" applyFont="1" applyFill="1" applyBorder="1" applyAlignment="1">
      <alignment horizontal="center" vertical="top" wrapText="1"/>
    </xf>
    <xf numFmtId="4" fontId="12" fillId="2" borderId="19" xfId="0" applyNumberFormat="1" applyFont="1" applyFill="1" applyBorder="1" applyAlignment="1">
      <alignment horizontal="center" vertical="top" wrapText="1"/>
    </xf>
    <xf numFmtId="0" fontId="12" fillId="2" borderId="41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center" vertical="top"/>
    </xf>
    <xf numFmtId="0" fontId="9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4" fontId="8" fillId="2" borderId="27" xfId="0" applyNumberFormat="1" applyFont="1" applyFill="1" applyBorder="1" applyAlignment="1">
      <alignment vertical="top" wrapText="1"/>
    </xf>
    <xf numFmtId="4" fontId="8" fillId="2" borderId="26" xfId="0" applyNumberFormat="1" applyFont="1" applyFill="1" applyBorder="1" applyAlignment="1">
      <alignment vertical="top" wrapText="1"/>
    </xf>
    <xf numFmtId="4" fontId="8" fillId="2" borderId="25" xfId="0" applyNumberFormat="1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vertical="top" wrapText="1"/>
    </xf>
    <xf numFmtId="4" fontId="8" fillId="2" borderId="0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vertical="top" wrapText="1"/>
    </xf>
    <xf numFmtId="0" fontId="12" fillId="2" borderId="4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top"/>
    </xf>
    <xf numFmtId="0" fontId="9" fillId="2" borderId="38" xfId="0" applyFont="1" applyFill="1" applyBorder="1" applyAlignment="1">
      <alignment horizontal="center" vertical="top" wrapText="1"/>
    </xf>
    <xf numFmtId="4" fontId="12" fillId="2" borderId="27" xfId="0" applyNumberFormat="1" applyFont="1" applyFill="1" applyBorder="1" applyAlignment="1">
      <alignment horizontal="center" vertical="top" wrapText="1"/>
    </xf>
    <xf numFmtId="4" fontId="12" fillId="2" borderId="26" xfId="0" applyNumberFormat="1" applyFont="1" applyFill="1" applyBorder="1" applyAlignment="1">
      <alignment horizontal="center" vertical="top" wrapText="1"/>
    </xf>
    <xf numFmtId="4" fontId="12" fillId="2" borderId="42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center" vertical="top" wrapText="1"/>
    </xf>
    <xf numFmtId="4" fontId="12" fillId="2" borderId="3" xfId="0" applyNumberFormat="1" applyFont="1" applyFill="1" applyBorder="1" applyAlignment="1">
      <alignment horizontal="center" vertical="top" wrapText="1"/>
    </xf>
    <xf numFmtId="4" fontId="12" fillId="2" borderId="15" xfId="0" applyNumberFormat="1" applyFont="1" applyFill="1" applyBorder="1" applyAlignment="1">
      <alignment horizontal="center" vertical="top" wrapText="1"/>
    </xf>
    <xf numFmtId="0" fontId="8" fillId="2" borderId="41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vertical="top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top" wrapText="1"/>
    </xf>
    <xf numFmtId="4" fontId="8" fillId="2" borderId="7" xfId="0" applyNumberFormat="1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horizontal="center" vertical="top" wrapText="1"/>
    </xf>
    <xf numFmtId="4" fontId="8" fillId="2" borderId="38" xfId="0" applyNumberFormat="1" applyFont="1" applyFill="1" applyBorder="1" applyAlignment="1">
      <alignment horizontal="center" vertical="top" wrapText="1"/>
    </xf>
    <xf numFmtId="4" fontId="8" fillId="2" borderId="27" xfId="0" applyNumberFormat="1" applyFont="1" applyFill="1" applyBorder="1" applyAlignment="1">
      <alignment horizontal="center" vertical="top" wrapText="1"/>
    </xf>
    <xf numFmtId="4" fontId="8" fillId="2" borderId="25" xfId="0" applyNumberFormat="1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11" fillId="0" borderId="8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0" fontId="8" fillId="0" borderId="32" xfId="0" applyFont="1" applyFill="1" applyBorder="1" applyAlignment="1">
      <alignment vertical="top" wrapText="1"/>
    </xf>
    <xf numFmtId="0" fontId="8" fillId="2" borderId="4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2" fontId="8" fillId="2" borderId="8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2" fontId="8" fillId="2" borderId="17" xfId="0" applyNumberFormat="1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vertical="top" wrapText="1"/>
    </xf>
    <xf numFmtId="0" fontId="8" fillId="0" borderId="37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2" fontId="8" fillId="0" borderId="37" xfId="0" applyNumberFormat="1" applyFont="1" applyFill="1" applyBorder="1" applyAlignment="1">
      <alignment horizontal="center" vertical="top" wrapText="1"/>
    </xf>
    <xf numFmtId="2" fontId="8" fillId="0" borderId="36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37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/>
    <xf numFmtId="0" fontId="8" fillId="2" borderId="12" xfId="0" applyFont="1" applyFill="1" applyBorder="1"/>
    <xf numFmtId="0" fontId="8" fillId="2" borderId="5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4" fontId="8" fillId="2" borderId="37" xfId="0" applyNumberFormat="1" applyFont="1" applyFill="1" applyBorder="1" applyAlignment="1">
      <alignment horizontal="center" vertical="top" wrapText="1"/>
    </xf>
    <xf numFmtId="4" fontId="8" fillId="2" borderId="49" xfId="0" applyNumberFormat="1" applyFont="1" applyFill="1" applyBorder="1" applyAlignment="1">
      <alignment horizontal="center" vertical="top" wrapText="1"/>
    </xf>
    <xf numFmtId="4" fontId="9" fillId="2" borderId="38" xfId="0" applyNumberFormat="1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vertical="top" wrapText="1"/>
    </xf>
    <xf numFmtId="0" fontId="10" fillId="2" borderId="26" xfId="0" applyFont="1" applyFill="1" applyBorder="1" applyAlignment="1">
      <alignment vertical="top" wrapText="1"/>
    </xf>
    <xf numFmtId="0" fontId="12" fillId="2" borderId="27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8" fillId="0" borderId="4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2" borderId="27" xfId="0" applyFont="1" applyFill="1" applyBorder="1" applyAlignment="1">
      <alignment vertical="top" wrapText="1"/>
    </xf>
    <xf numFmtId="0" fontId="8" fillId="2" borderId="2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vertical="top"/>
    </xf>
    <xf numFmtId="2" fontId="8" fillId="0" borderId="35" xfId="0" applyNumberFormat="1" applyFont="1" applyFill="1" applyBorder="1" applyAlignment="1">
      <alignment horizontal="center" vertical="top" wrapText="1"/>
    </xf>
    <xf numFmtId="2" fontId="8" fillId="0" borderId="49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9" fillId="2" borderId="38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11" fillId="2" borderId="38" xfId="0" applyFont="1" applyFill="1" applyBorder="1" applyAlignment="1">
      <alignment horizontal="center" vertical="top" wrapText="1"/>
    </xf>
    <xf numFmtId="0" fontId="11" fillId="2" borderId="46" xfId="0" applyFont="1" applyFill="1" applyBorder="1" applyAlignment="1">
      <alignment horizontal="center" vertical="top" wrapText="1"/>
    </xf>
    <xf numFmtId="4" fontId="8" fillId="2" borderId="46" xfId="0" applyNumberFormat="1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vertical="top" wrapText="1"/>
    </xf>
    <xf numFmtId="0" fontId="8" fillId="2" borderId="50" xfId="0" applyFont="1" applyFill="1" applyBorder="1" applyAlignment="1">
      <alignment horizontal="center" vertical="top"/>
    </xf>
    <xf numFmtId="0" fontId="8" fillId="2" borderId="51" xfId="0" applyFont="1" applyFill="1" applyBorder="1" applyAlignment="1">
      <alignment horizontal="center" vertical="top"/>
    </xf>
    <xf numFmtId="0" fontId="8" fillId="2" borderId="52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left" vertical="center" wrapText="1"/>
    </xf>
    <xf numFmtId="4" fontId="8" fillId="2" borderId="22" xfId="0" applyNumberFormat="1" applyFont="1" applyFill="1" applyBorder="1" applyAlignment="1">
      <alignment horizontal="center" vertical="top" wrapText="1"/>
    </xf>
    <xf numFmtId="4" fontId="8" fillId="2" borderId="24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8" fillId="2" borderId="34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 wrapText="1"/>
    </xf>
    <xf numFmtId="0" fontId="8" fillId="2" borderId="37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2" fontId="8" fillId="2" borderId="27" xfId="0" applyNumberFormat="1" applyFont="1" applyFill="1" applyBorder="1" applyAlignment="1">
      <alignment horizontal="center" vertical="top" wrapText="1"/>
    </xf>
    <xf numFmtId="2" fontId="8" fillId="2" borderId="26" xfId="0" applyNumberFormat="1" applyFont="1" applyFill="1" applyBorder="1" applyAlignment="1">
      <alignment horizontal="center" vertical="top" wrapText="1"/>
    </xf>
    <xf numFmtId="2" fontId="8" fillId="2" borderId="25" xfId="0" applyNumberFormat="1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8" fillId="2" borderId="0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2" fontId="8" fillId="2" borderId="21" xfId="0" applyNumberFormat="1" applyFont="1" applyFill="1" applyBorder="1" applyAlignment="1">
      <alignment horizontal="center" vertical="top" wrapText="1"/>
    </xf>
    <xf numFmtId="2" fontId="8" fillId="2" borderId="22" xfId="0" applyNumberFormat="1" applyFont="1" applyFill="1" applyBorder="1" applyAlignment="1">
      <alignment horizontal="center" vertical="top" wrapText="1"/>
    </xf>
    <xf numFmtId="2" fontId="8" fillId="2" borderId="23" xfId="0" applyNumberFormat="1" applyFont="1" applyFill="1" applyBorder="1" applyAlignment="1">
      <alignment horizontal="center" vertical="top" wrapText="1"/>
    </xf>
    <xf numFmtId="0" fontId="8" fillId="2" borderId="42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top" wrapText="1"/>
    </xf>
    <xf numFmtId="0" fontId="8" fillId="2" borderId="15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4" fontId="8" fillId="2" borderId="6" xfId="0" applyNumberFormat="1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2" fontId="8" fillId="2" borderId="38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2" borderId="14" xfId="0" applyFont="1" applyFill="1" applyBorder="1"/>
    <xf numFmtId="0" fontId="8" fillId="2" borderId="17" xfId="0" applyFont="1" applyFill="1" applyBorder="1" applyAlignment="1">
      <alignment horizontal="center" vertical="top"/>
    </xf>
    <xf numFmtId="0" fontId="7" fillId="2" borderId="0" xfId="0" applyFont="1" applyFill="1" applyAlignment="1"/>
    <xf numFmtId="0" fontId="8" fillId="2" borderId="21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0" fontId="8" fillId="2" borderId="23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" fontId="8" fillId="2" borderId="35" xfId="0" applyNumberFormat="1" applyFont="1" applyFill="1" applyBorder="1" applyAlignment="1">
      <alignment horizontal="center" vertical="top" wrapText="1"/>
    </xf>
    <xf numFmtId="0" fontId="12" fillId="2" borderId="41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4" fontId="9" fillId="2" borderId="27" xfId="0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 wrapText="1"/>
    </xf>
    <xf numFmtId="4" fontId="9" fillId="2" borderId="42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center" vertical="top" wrapText="1"/>
    </xf>
    <xf numFmtId="4" fontId="9" fillId="2" borderId="19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2" fontId="8" fillId="2" borderId="5" xfId="0" applyNumberFormat="1" applyFont="1" applyFill="1" applyBorder="1" applyAlignment="1">
      <alignment horizontal="center" vertical="top" wrapText="1"/>
    </xf>
    <xf numFmtId="2" fontId="8" fillId="2" borderId="3" xfId="0" applyNumberFormat="1" applyFont="1" applyFill="1" applyBorder="1" applyAlignment="1">
      <alignment horizontal="center" vertical="top" wrapText="1"/>
    </xf>
    <xf numFmtId="2" fontId="8" fillId="2" borderId="4" xfId="0" applyNumberFormat="1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2" fontId="12" fillId="0" borderId="26" xfId="0" applyNumberFormat="1" applyFont="1" applyFill="1" applyBorder="1" applyAlignment="1">
      <alignment horizontal="center" vertical="top" wrapText="1"/>
    </xf>
    <xf numFmtId="2" fontId="12" fillId="0" borderId="42" xfId="0" applyNumberFormat="1" applyFont="1" applyFill="1" applyBorder="1" applyAlignment="1">
      <alignment horizontal="center" vertical="top" wrapText="1"/>
    </xf>
    <xf numFmtId="2" fontId="12" fillId="0" borderId="3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" fontId="8" fillId="0" borderId="50" xfId="0" applyNumberFormat="1" applyFont="1" applyFill="1" applyBorder="1" applyAlignment="1">
      <alignment horizontal="center" vertical="top"/>
    </xf>
    <xf numFmtId="1" fontId="8" fillId="0" borderId="52" xfId="0" applyNumberFormat="1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4" fontId="8" fillId="2" borderId="17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0" borderId="14" xfId="0" applyFont="1" applyFill="1" applyBorder="1"/>
    <xf numFmtId="0" fontId="8" fillId="0" borderId="11" xfId="0" applyFont="1" applyFill="1" applyBorder="1"/>
    <xf numFmtId="0" fontId="8" fillId="0" borderId="12" xfId="0" applyFont="1" applyFill="1" applyBorder="1"/>
    <xf numFmtId="0" fontId="8" fillId="0" borderId="5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8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61"/>
  <sheetViews>
    <sheetView tabSelected="1" zoomScaleNormal="100" workbookViewId="0">
      <selection activeCell="I7" sqref="I7:M7"/>
    </sheetView>
  </sheetViews>
  <sheetFormatPr defaultColWidth="8.85546875" defaultRowHeight="15"/>
  <cols>
    <col min="1" max="1" width="4.7109375" style="1" customWidth="1"/>
    <col min="2" max="2" width="6.5703125" style="1" customWidth="1"/>
    <col min="3" max="3" width="8.7109375" style="1" customWidth="1"/>
    <col min="4" max="4" width="13.85546875" style="1" customWidth="1"/>
    <col min="5" max="5" width="7.7109375" style="1" customWidth="1"/>
    <col min="6" max="6" width="8.85546875" style="1" customWidth="1"/>
    <col min="7" max="7" width="3.85546875" style="1" customWidth="1"/>
    <col min="8" max="8" width="4.28515625" style="1" customWidth="1"/>
    <col min="9" max="9" width="7.5703125" style="1" customWidth="1"/>
    <col min="10" max="10" width="6" style="1" customWidth="1"/>
    <col min="11" max="11" width="10.140625" style="1" customWidth="1"/>
    <col min="12" max="12" width="6.28515625" style="1" customWidth="1"/>
    <col min="13" max="13" width="14.140625" style="1" customWidth="1"/>
    <col min="14" max="14" width="12.28515625" style="2" hidden="1" customWidth="1"/>
    <col min="15" max="16384" width="8.85546875" style="1"/>
  </cols>
  <sheetData>
    <row r="1" spans="1:14" ht="15.75">
      <c r="A1" s="3"/>
      <c r="B1" s="3"/>
      <c r="C1" s="3"/>
      <c r="D1" s="3"/>
      <c r="E1" s="3"/>
      <c r="F1" s="3"/>
      <c r="G1" s="3"/>
      <c r="H1" s="3"/>
      <c r="I1" s="55"/>
      <c r="J1" s="55"/>
      <c r="K1" s="55"/>
      <c r="L1" s="55"/>
      <c r="M1" s="55"/>
      <c r="N1" s="2" t="s">
        <v>51</v>
      </c>
    </row>
    <row r="2" spans="1:14" ht="15.75">
      <c r="A2" s="3"/>
      <c r="B2" s="3"/>
      <c r="C2" s="3"/>
      <c r="D2" s="3"/>
      <c r="E2" s="3"/>
      <c r="F2" s="3"/>
      <c r="G2" s="3"/>
      <c r="H2" s="56"/>
      <c r="I2" s="282" t="s">
        <v>0</v>
      </c>
      <c r="J2" s="282"/>
      <c r="K2" s="282"/>
      <c r="L2" s="282"/>
      <c r="M2" s="282"/>
      <c r="N2" s="4"/>
    </row>
    <row r="3" spans="1:14" ht="15.75">
      <c r="A3" s="3"/>
      <c r="B3" s="3"/>
      <c r="C3" s="3"/>
      <c r="D3" s="3"/>
      <c r="E3" s="3"/>
      <c r="F3" s="3"/>
      <c r="G3" s="3"/>
      <c r="H3" s="282" t="s">
        <v>99</v>
      </c>
      <c r="I3" s="282"/>
      <c r="J3" s="282"/>
      <c r="K3" s="282"/>
      <c r="L3" s="282"/>
      <c r="M3" s="282"/>
      <c r="N3" s="4"/>
    </row>
    <row r="4" spans="1:14" ht="15.75">
      <c r="A4" s="3"/>
      <c r="B4" s="3"/>
      <c r="C4" s="3"/>
      <c r="D4" s="3"/>
      <c r="E4" s="3"/>
      <c r="F4" s="3"/>
      <c r="G4" s="3"/>
      <c r="H4" s="57"/>
      <c r="I4" s="282" t="s">
        <v>141</v>
      </c>
      <c r="J4" s="282"/>
      <c r="K4" s="282"/>
      <c r="L4" s="282"/>
      <c r="M4" s="282"/>
      <c r="N4" s="4"/>
    </row>
    <row r="5" spans="1:14" ht="15.75">
      <c r="A5" s="3"/>
      <c r="B5" s="3"/>
      <c r="C5" s="3"/>
      <c r="D5" s="3"/>
      <c r="E5" s="3"/>
      <c r="F5" s="3"/>
      <c r="G5" s="3"/>
      <c r="H5" s="282" t="s">
        <v>140</v>
      </c>
      <c r="I5" s="282"/>
      <c r="J5" s="282"/>
      <c r="K5" s="282"/>
      <c r="L5" s="282"/>
      <c r="M5" s="282"/>
      <c r="N5" s="4"/>
    </row>
    <row r="6" spans="1:14" ht="15.75">
      <c r="A6" s="3"/>
      <c r="B6" s="3"/>
      <c r="C6" s="3"/>
      <c r="D6" s="3"/>
      <c r="E6" s="3"/>
      <c r="F6" s="3"/>
      <c r="G6" s="3"/>
      <c r="H6" s="56"/>
      <c r="I6" s="282" t="s">
        <v>1</v>
      </c>
      <c r="J6" s="282"/>
      <c r="K6" s="282"/>
      <c r="L6" s="282"/>
      <c r="M6" s="282"/>
      <c r="N6" s="4"/>
    </row>
    <row r="7" spans="1:14" ht="15.75">
      <c r="A7" s="3"/>
      <c r="B7" s="3"/>
      <c r="C7" s="3"/>
      <c r="D7" s="3"/>
      <c r="E7" s="3"/>
      <c r="F7" s="3"/>
      <c r="G7" s="3"/>
      <c r="H7" s="56"/>
      <c r="I7" s="283" t="s">
        <v>249</v>
      </c>
      <c r="J7" s="283"/>
      <c r="K7" s="283"/>
      <c r="L7" s="283"/>
      <c r="M7" s="283"/>
      <c r="N7" s="4"/>
    </row>
    <row r="8" spans="1:14">
      <c r="A8" s="3"/>
      <c r="B8" s="3"/>
      <c r="C8" s="3"/>
      <c r="D8" s="3"/>
      <c r="E8" s="3"/>
      <c r="F8" s="3"/>
      <c r="G8" s="3"/>
      <c r="H8" s="56"/>
      <c r="I8" s="284" t="s">
        <v>171</v>
      </c>
      <c r="J8" s="284"/>
      <c r="K8" s="284"/>
      <c r="L8" s="284"/>
      <c r="M8" s="284"/>
      <c r="N8" s="4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20.25">
      <c r="A10" s="286" t="s">
        <v>2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4"/>
    </row>
    <row r="11" spans="1:14">
      <c r="A11" s="320" t="s">
        <v>172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4"/>
    </row>
    <row r="12" spans="1:14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4"/>
    </row>
    <row r="13" spans="1:14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4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8.75">
      <c r="A15" s="316" t="s">
        <v>3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5"/>
    </row>
    <row r="16" spans="1:14" ht="18.75">
      <c r="A16" s="316" t="s">
        <v>4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5"/>
    </row>
    <row r="17" spans="1:14" ht="15.7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/>
    </row>
    <row r="18" spans="1:14">
      <c r="A18" s="227" t="s">
        <v>6</v>
      </c>
      <c r="B18" s="149" t="s">
        <v>7</v>
      </c>
      <c r="C18" s="155"/>
      <c r="D18" s="156"/>
      <c r="E18" s="149" t="s">
        <v>8</v>
      </c>
      <c r="F18" s="155"/>
      <c r="G18" s="156"/>
      <c r="H18" s="149" t="s">
        <v>12</v>
      </c>
      <c r="I18" s="155"/>
      <c r="J18" s="156"/>
      <c r="K18" s="155" t="s">
        <v>9</v>
      </c>
      <c r="L18" s="155"/>
      <c r="M18" s="160"/>
      <c r="N18" s="5"/>
    </row>
    <row r="19" spans="1:14" ht="35.25" customHeight="1">
      <c r="A19" s="228"/>
      <c r="B19" s="157"/>
      <c r="C19" s="158"/>
      <c r="D19" s="159"/>
      <c r="E19" s="157"/>
      <c r="F19" s="158"/>
      <c r="G19" s="159"/>
      <c r="H19" s="157"/>
      <c r="I19" s="158"/>
      <c r="J19" s="159"/>
      <c r="K19" s="158"/>
      <c r="L19" s="158"/>
      <c r="M19" s="161"/>
      <c r="N19" s="5"/>
    </row>
    <row r="20" spans="1:14" ht="25.5" customHeight="1">
      <c r="A20" s="7">
        <v>1</v>
      </c>
      <c r="B20" s="276" t="s">
        <v>10</v>
      </c>
      <c r="C20" s="277"/>
      <c r="D20" s="278"/>
      <c r="E20" s="301">
        <v>1</v>
      </c>
      <c r="F20" s="302"/>
      <c r="G20" s="303"/>
      <c r="H20" s="301">
        <v>1</v>
      </c>
      <c r="I20" s="302"/>
      <c r="J20" s="303"/>
      <c r="K20" s="301">
        <v>1</v>
      </c>
      <c r="L20" s="302"/>
      <c r="M20" s="315"/>
      <c r="N20" s="5"/>
    </row>
    <row r="21" spans="1:14" ht="16.5" customHeight="1">
      <c r="A21" s="280">
        <v>2</v>
      </c>
      <c r="B21" s="209" t="s">
        <v>101</v>
      </c>
      <c r="C21" s="210"/>
      <c r="D21" s="211"/>
      <c r="E21" s="216" t="s">
        <v>13</v>
      </c>
      <c r="F21" s="217"/>
      <c r="G21" s="218"/>
      <c r="H21" s="216" t="s">
        <v>13</v>
      </c>
      <c r="I21" s="217"/>
      <c r="J21" s="218"/>
      <c r="K21" s="217" t="s">
        <v>13</v>
      </c>
      <c r="L21" s="217"/>
      <c r="M21" s="261"/>
      <c r="N21" s="5"/>
    </row>
    <row r="22" spans="1:14">
      <c r="A22" s="280"/>
      <c r="B22" s="209"/>
      <c r="C22" s="210"/>
      <c r="D22" s="211"/>
      <c r="E22" s="216"/>
      <c r="F22" s="217"/>
      <c r="G22" s="218"/>
      <c r="H22" s="216"/>
      <c r="I22" s="217"/>
      <c r="J22" s="218"/>
      <c r="K22" s="217"/>
      <c r="L22" s="217"/>
      <c r="M22" s="261"/>
      <c r="N22" s="5"/>
    </row>
    <row r="23" spans="1:14" ht="27.95" customHeight="1" thickBot="1">
      <c r="A23" s="281"/>
      <c r="B23" s="317"/>
      <c r="C23" s="318"/>
      <c r="D23" s="319"/>
      <c r="E23" s="258"/>
      <c r="F23" s="259"/>
      <c r="G23" s="260"/>
      <c r="H23" s="258"/>
      <c r="I23" s="259"/>
      <c r="J23" s="260"/>
      <c r="K23" s="259"/>
      <c r="L23" s="259"/>
      <c r="M23" s="262"/>
      <c r="N23" s="5"/>
    </row>
    <row r="24" spans="1:1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5"/>
    </row>
    <row r="25" spans="1:1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</row>
    <row r="26" spans="1:14" s="2" customFormat="1" ht="18.75">
      <c r="A26" s="248" t="s">
        <v>142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5"/>
    </row>
    <row r="27" spans="1:14" s="2" customFormat="1" ht="10.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</row>
    <row r="28" spans="1:14" s="2" customFormat="1" ht="15" customHeight="1">
      <c r="A28" s="227" t="s">
        <v>6</v>
      </c>
      <c r="B28" s="149" t="s">
        <v>7</v>
      </c>
      <c r="C28" s="155"/>
      <c r="D28" s="156"/>
      <c r="E28" s="288" t="s">
        <v>14</v>
      </c>
      <c r="F28" s="289"/>
      <c r="G28" s="288" t="s">
        <v>15</v>
      </c>
      <c r="H28" s="289"/>
      <c r="I28" s="290" t="s">
        <v>117</v>
      </c>
      <c r="J28" s="291"/>
      <c r="K28" s="292"/>
      <c r="L28" s="273" t="s">
        <v>25</v>
      </c>
      <c r="M28" s="274"/>
      <c r="N28" s="5"/>
    </row>
    <row r="29" spans="1:14" s="2" customFormat="1" ht="44.25" customHeight="1">
      <c r="A29" s="228"/>
      <c r="B29" s="157"/>
      <c r="C29" s="158"/>
      <c r="D29" s="159"/>
      <c r="E29" s="219"/>
      <c r="F29" s="221"/>
      <c r="G29" s="219"/>
      <c r="H29" s="221"/>
      <c r="I29" s="293"/>
      <c r="J29" s="294"/>
      <c r="K29" s="295"/>
      <c r="L29" s="191"/>
      <c r="M29" s="275"/>
      <c r="N29" s="5"/>
    </row>
    <row r="30" spans="1:14" s="2" customFormat="1" ht="22.7" customHeight="1">
      <c r="A30" s="7">
        <v>1</v>
      </c>
      <c r="B30" s="276" t="s">
        <v>10</v>
      </c>
      <c r="C30" s="277"/>
      <c r="D30" s="278"/>
      <c r="E30" s="85" t="s">
        <v>16</v>
      </c>
      <c r="F30" s="87"/>
      <c r="G30" s="85">
        <v>1</v>
      </c>
      <c r="H30" s="87"/>
      <c r="I30" s="91">
        <v>15000</v>
      </c>
      <c r="J30" s="279"/>
      <c r="K30" s="92"/>
      <c r="L30" s="85" t="s">
        <v>17</v>
      </c>
      <c r="M30" s="97"/>
      <c r="N30" s="5"/>
    </row>
    <row r="31" spans="1:14" s="2" customFormat="1" ht="15" customHeight="1">
      <c r="A31" s="78">
        <v>2</v>
      </c>
      <c r="B31" s="189" t="s">
        <v>11</v>
      </c>
      <c r="C31" s="190"/>
      <c r="D31" s="208"/>
      <c r="E31" s="213" t="s">
        <v>16</v>
      </c>
      <c r="F31" s="215"/>
      <c r="G31" s="213">
        <v>1</v>
      </c>
      <c r="H31" s="215"/>
      <c r="I31" s="263" t="s">
        <v>223</v>
      </c>
      <c r="J31" s="264"/>
      <c r="K31" s="265"/>
      <c r="L31" s="213" t="s">
        <v>17</v>
      </c>
      <c r="M31" s="272"/>
      <c r="N31" s="5"/>
    </row>
    <row r="32" spans="1:14" s="2" customFormat="1">
      <c r="A32" s="280"/>
      <c r="B32" s="209"/>
      <c r="C32" s="210"/>
      <c r="D32" s="211"/>
      <c r="E32" s="216"/>
      <c r="F32" s="218"/>
      <c r="G32" s="216"/>
      <c r="H32" s="218"/>
      <c r="I32" s="266"/>
      <c r="J32" s="267"/>
      <c r="K32" s="268"/>
      <c r="L32" s="216"/>
      <c r="M32" s="261"/>
      <c r="N32" s="5"/>
    </row>
    <row r="33" spans="1:14" s="2" customFormat="1" ht="15.75" thickBot="1">
      <c r="A33" s="281"/>
      <c r="B33" s="317"/>
      <c r="C33" s="318"/>
      <c r="D33" s="319"/>
      <c r="E33" s="258"/>
      <c r="F33" s="260"/>
      <c r="G33" s="258"/>
      <c r="H33" s="260"/>
      <c r="I33" s="269"/>
      <c r="J33" s="270"/>
      <c r="K33" s="271"/>
      <c r="L33" s="258"/>
      <c r="M33" s="262"/>
      <c r="N33" s="5"/>
    </row>
    <row r="34" spans="1:1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/>
    </row>
    <row r="35" spans="1:1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</row>
    <row r="36" spans="1:14" ht="18.75">
      <c r="A36" s="248" t="s">
        <v>143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5"/>
    </row>
    <row r="37" spans="1:1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/>
    </row>
    <row r="38" spans="1:14" ht="40.700000000000003" customHeight="1">
      <c r="A38" s="162" t="s">
        <v>144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2"/>
    </row>
    <row r="39" spans="1:14" ht="15.75" thickBo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/>
    </row>
    <row r="40" spans="1:14" ht="30" customHeight="1">
      <c r="A40" s="296" t="s">
        <v>19</v>
      </c>
      <c r="B40" s="297"/>
      <c r="C40" s="297"/>
      <c r="D40" s="298"/>
      <c r="E40" s="299" t="s">
        <v>20</v>
      </c>
      <c r="F40" s="297"/>
      <c r="G40" s="297"/>
      <c r="H40" s="298"/>
      <c r="I40" s="297" t="s">
        <v>218</v>
      </c>
      <c r="J40" s="297"/>
      <c r="K40" s="297"/>
      <c r="L40" s="297"/>
      <c r="M40" s="300"/>
      <c r="N40" s="12"/>
    </row>
    <row r="41" spans="1:14">
      <c r="A41" s="254" t="s">
        <v>21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6"/>
      <c r="N41" s="12"/>
    </row>
    <row r="42" spans="1:14" s="3" customFormat="1" ht="39" customHeight="1" thickBot="1">
      <c r="A42" s="249" t="s">
        <v>22</v>
      </c>
      <c r="B42" s="250"/>
      <c r="C42" s="250"/>
      <c r="D42" s="251"/>
      <c r="E42" s="252">
        <v>3</v>
      </c>
      <c r="F42" s="250"/>
      <c r="G42" s="250"/>
      <c r="H42" s="251"/>
      <c r="I42" s="246">
        <v>18866.63</v>
      </c>
      <c r="J42" s="246"/>
      <c r="K42" s="246"/>
      <c r="L42" s="246"/>
      <c r="M42" s="247"/>
      <c r="N42" s="5"/>
    </row>
    <row r="43" spans="1:1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2"/>
    </row>
    <row r="44" spans="1:14" ht="18.95" customHeight="1">
      <c r="A44" s="162" t="s">
        <v>145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2"/>
    </row>
    <row r="45" spans="1:14" ht="15.75" thickBo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2"/>
    </row>
    <row r="46" spans="1:14" ht="30" customHeight="1">
      <c r="A46" s="257" t="s">
        <v>19</v>
      </c>
      <c r="B46" s="114"/>
      <c r="C46" s="114"/>
      <c r="D46" s="115"/>
      <c r="E46" s="113" t="s">
        <v>219</v>
      </c>
      <c r="F46" s="114"/>
      <c r="G46" s="114"/>
      <c r="H46" s="115"/>
      <c r="I46" s="114" t="s">
        <v>217</v>
      </c>
      <c r="J46" s="114"/>
      <c r="K46" s="114"/>
      <c r="L46" s="114"/>
      <c r="M46" s="253"/>
      <c r="N46" s="12"/>
    </row>
    <row r="47" spans="1:14">
      <c r="A47" s="254" t="s">
        <v>21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6"/>
      <c r="N47" s="5"/>
    </row>
    <row r="48" spans="1:14" s="3" customFormat="1" ht="30.75" customHeight="1" thickBot="1">
      <c r="A48" s="249" t="s">
        <v>24</v>
      </c>
      <c r="B48" s="250"/>
      <c r="C48" s="250"/>
      <c r="D48" s="251"/>
      <c r="E48" s="252">
        <v>1</v>
      </c>
      <c r="F48" s="250"/>
      <c r="G48" s="250"/>
      <c r="H48" s="251"/>
      <c r="I48" s="246">
        <v>910.8</v>
      </c>
      <c r="J48" s="246"/>
      <c r="K48" s="246"/>
      <c r="L48" s="246"/>
      <c r="M48" s="247"/>
      <c r="N48" s="5" t="s">
        <v>49</v>
      </c>
    </row>
    <row r="49" spans="1:1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5"/>
    </row>
    <row r="50" spans="1:14" s="2" customFormat="1" ht="59.25" customHeight="1" thickBot="1">
      <c r="A50" s="226" t="s">
        <v>175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5"/>
    </row>
    <row r="51" spans="1:14" ht="84" customHeight="1">
      <c r="A51" s="9" t="s">
        <v>5</v>
      </c>
      <c r="B51" s="241" t="s">
        <v>28</v>
      </c>
      <c r="C51" s="241"/>
      <c r="D51" s="241" t="s">
        <v>27</v>
      </c>
      <c r="E51" s="241"/>
      <c r="F51" s="38" t="s">
        <v>26</v>
      </c>
      <c r="G51" s="241" t="s">
        <v>18</v>
      </c>
      <c r="H51" s="241"/>
      <c r="I51" s="241"/>
      <c r="J51" s="241" t="s">
        <v>118</v>
      </c>
      <c r="K51" s="241"/>
      <c r="L51" s="242" t="s">
        <v>129</v>
      </c>
      <c r="M51" s="243"/>
      <c r="N51" s="5"/>
    </row>
    <row r="52" spans="1:14" ht="33" customHeight="1">
      <c r="A52" s="244">
        <v>1</v>
      </c>
      <c r="B52" s="80" t="s">
        <v>10</v>
      </c>
      <c r="C52" s="80"/>
      <c r="D52" s="245" t="s">
        <v>188</v>
      </c>
      <c r="E52" s="245"/>
      <c r="F52" s="37" t="s">
        <v>16</v>
      </c>
      <c r="G52" s="94" t="s">
        <v>31</v>
      </c>
      <c r="H52" s="94"/>
      <c r="I52" s="94"/>
      <c r="J52" s="100">
        <v>52966.33</v>
      </c>
      <c r="K52" s="100"/>
      <c r="L52" s="204">
        <v>3</v>
      </c>
      <c r="M52" s="225"/>
      <c r="N52" s="5" t="s">
        <v>83</v>
      </c>
    </row>
    <row r="53" spans="1:14" ht="69.75" customHeight="1">
      <c r="A53" s="244"/>
      <c r="B53" s="80" t="s">
        <v>29</v>
      </c>
      <c r="C53" s="80"/>
      <c r="D53" s="245"/>
      <c r="E53" s="245"/>
      <c r="F53" s="37" t="s">
        <v>16</v>
      </c>
      <c r="G53" s="94" t="s">
        <v>173</v>
      </c>
      <c r="H53" s="94"/>
      <c r="I53" s="94"/>
      <c r="J53" s="100">
        <v>33663</v>
      </c>
      <c r="K53" s="100"/>
      <c r="L53" s="204">
        <v>3</v>
      </c>
      <c r="M53" s="225"/>
      <c r="N53" s="5"/>
    </row>
    <row r="54" spans="1:14" ht="69.75" customHeight="1">
      <c r="A54" s="78">
        <f>A52+1</f>
        <v>2</v>
      </c>
      <c r="B54" s="80" t="s">
        <v>10</v>
      </c>
      <c r="C54" s="80"/>
      <c r="D54" s="81" t="s">
        <v>189</v>
      </c>
      <c r="E54" s="82"/>
      <c r="F54" s="53" t="s">
        <v>16</v>
      </c>
      <c r="G54" s="94" t="s">
        <v>31</v>
      </c>
      <c r="H54" s="94"/>
      <c r="I54" s="94"/>
      <c r="J54" s="91">
        <v>19266.330000000002</v>
      </c>
      <c r="K54" s="92"/>
      <c r="L54" s="88">
        <v>3</v>
      </c>
      <c r="M54" s="89"/>
      <c r="N54" s="5"/>
    </row>
    <row r="55" spans="1:14" ht="69.75" customHeight="1">
      <c r="A55" s="79"/>
      <c r="B55" s="80" t="s">
        <v>29</v>
      </c>
      <c r="C55" s="80"/>
      <c r="D55" s="83"/>
      <c r="E55" s="84"/>
      <c r="F55" s="53" t="s">
        <v>16</v>
      </c>
      <c r="G55" s="94" t="s">
        <v>173</v>
      </c>
      <c r="H55" s="94"/>
      <c r="I55" s="94"/>
      <c r="J55" s="91">
        <v>14329.67</v>
      </c>
      <c r="K55" s="92"/>
      <c r="L55" s="88">
        <v>3</v>
      </c>
      <c r="M55" s="89"/>
      <c r="N55" s="5"/>
    </row>
    <row r="56" spans="1:14" ht="69.75" customHeight="1">
      <c r="A56" s="78">
        <f>A54+1</f>
        <v>3</v>
      </c>
      <c r="B56" s="80" t="s">
        <v>10</v>
      </c>
      <c r="C56" s="80"/>
      <c r="D56" s="98" t="s">
        <v>190</v>
      </c>
      <c r="E56" s="98"/>
      <c r="F56" s="54" t="s">
        <v>16</v>
      </c>
      <c r="G56" s="94" t="s">
        <v>31</v>
      </c>
      <c r="H56" s="94"/>
      <c r="I56" s="94"/>
      <c r="J56" s="101">
        <v>100000</v>
      </c>
      <c r="K56" s="102"/>
      <c r="L56" s="94">
        <v>3</v>
      </c>
      <c r="M56" s="94"/>
      <c r="N56" s="5"/>
    </row>
    <row r="57" spans="1:14" ht="84.75" customHeight="1">
      <c r="A57" s="79"/>
      <c r="B57" s="80" t="s">
        <v>29</v>
      </c>
      <c r="C57" s="80"/>
      <c r="D57" s="98"/>
      <c r="E57" s="98"/>
      <c r="F57" s="54" t="s">
        <v>16</v>
      </c>
      <c r="G57" s="94" t="s">
        <v>191</v>
      </c>
      <c r="H57" s="94"/>
      <c r="I57" s="94"/>
      <c r="J57" s="100" t="s">
        <v>226</v>
      </c>
      <c r="K57" s="100"/>
      <c r="L57" s="94">
        <v>3</v>
      </c>
      <c r="M57" s="94"/>
      <c r="N57" s="5"/>
    </row>
    <row r="58" spans="1:14" ht="69.75" customHeight="1">
      <c r="A58" s="78">
        <f>A56+1</f>
        <v>4</v>
      </c>
      <c r="B58" s="80" t="s">
        <v>10</v>
      </c>
      <c r="C58" s="80"/>
      <c r="D58" s="98" t="s">
        <v>192</v>
      </c>
      <c r="E58" s="98"/>
      <c r="F58" s="54" t="s">
        <v>16</v>
      </c>
      <c r="G58" s="94" t="s">
        <v>31</v>
      </c>
      <c r="H58" s="94"/>
      <c r="I58" s="94"/>
      <c r="J58" s="101">
        <v>60000</v>
      </c>
      <c r="K58" s="102"/>
      <c r="L58" s="94">
        <v>3</v>
      </c>
      <c r="M58" s="94"/>
      <c r="N58" s="5"/>
    </row>
    <row r="59" spans="1:14" ht="69.75" customHeight="1">
      <c r="A59" s="79"/>
      <c r="B59" s="80" t="s">
        <v>29</v>
      </c>
      <c r="C59" s="80"/>
      <c r="D59" s="98"/>
      <c r="E59" s="98"/>
      <c r="F59" s="54" t="s">
        <v>16</v>
      </c>
      <c r="G59" s="94" t="s">
        <v>193</v>
      </c>
      <c r="H59" s="94"/>
      <c r="I59" s="94"/>
      <c r="J59" s="101" t="s">
        <v>226</v>
      </c>
      <c r="K59" s="102"/>
      <c r="L59" s="94">
        <v>3</v>
      </c>
      <c r="M59" s="94"/>
      <c r="N59" s="5"/>
    </row>
    <row r="60" spans="1:14" ht="30.75" customHeight="1">
      <c r="A60" s="78">
        <f>A58+1</f>
        <v>5</v>
      </c>
      <c r="B60" s="80" t="s">
        <v>10</v>
      </c>
      <c r="C60" s="80"/>
      <c r="D60" s="98" t="s">
        <v>224</v>
      </c>
      <c r="E60" s="98"/>
      <c r="F60" s="37" t="s">
        <v>16</v>
      </c>
      <c r="G60" s="94" t="s">
        <v>31</v>
      </c>
      <c r="H60" s="94"/>
      <c r="I60" s="94"/>
      <c r="J60" s="100">
        <v>37666.33</v>
      </c>
      <c r="K60" s="100"/>
      <c r="L60" s="94">
        <v>3</v>
      </c>
      <c r="M60" s="99"/>
      <c r="N60" s="5"/>
    </row>
    <row r="61" spans="1:14" ht="62.25" customHeight="1">
      <c r="A61" s="79"/>
      <c r="B61" s="80" t="s">
        <v>29</v>
      </c>
      <c r="C61" s="80"/>
      <c r="D61" s="98"/>
      <c r="E61" s="98"/>
      <c r="F61" s="37" t="s">
        <v>16</v>
      </c>
      <c r="G61" s="94" t="s">
        <v>174</v>
      </c>
      <c r="H61" s="94"/>
      <c r="I61" s="94"/>
      <c r="J61" s="100">
        <v>37666.33</v>
      </c>
      <c r="K61" s="100"/>
      <c r="L61" s="94">
        <v>3</v>
      </c>
      <c r="M61" s="99"/>
      <c r="N61" s="5"/>
    </row>
    <row r="62" spans="1:14" ht="62.25" customHeight="1">
      <c r="A62" s="78">
        <f>A60+1</f>
        <v>6</v>
      </c>
      <c r="B62" s="80" t="s">
        <v>10</v>
      </c>
      <c r="C62" s="80"/>
      <c r="D62" s="81" t="s">
        <v>225</v>
      </c>
      <c r="E62" s="82"/>
      <c r="F62" s="54" t="s">
        <v>16</v>
      </c>
      <c r="G62" s="85" t="s">
        <v>194</v>
      </c>
      <c r="H62" s="86"/>
      <c r="I62" s="87"/>
      <c r="J62" s="91" t="s">
        <v>229</v>
      </c>
      <c r="K62" s="92"/>
      <c r="L62" s="85">
        <v>3</v>
      </c>
      <c r="M62" s="97"/>
      <c r="N62" s="5"/>
    </row>
    <row r="63" spans="1:14" ht="62.25" customHeight="1">
      <c r="A63" s="79"/>
      <c r="B63" s="80" t="s">
        <v>29</v>
      </c>
      <c r="C63" s="80"/>
      <c r="D63" s="83"/>
      <c r="E63" s="84"/>
      <c r="F63" s="54" t="s">
        <v>16</v>
      </c>
      <c r="G63" s="85" t="s">
        <v>195</v>
      </c>
      <c r="H63" s="86"/>
      <c r="I63" s="87"/>
      <c r="J63" s="91" t="s">
        <v>229</v>
      </c>
      <c r="K63" s="92"/>
      <c r="L63" s="85">
        <v>3</v>
      </c>
      <c r="M63" s="97"/>
      <c r="N63" s="5"/>
    </row>
    <row r="64" spans="1:14" ht="62.25" customHeight="1">
      <c r="A64" s="78">
        <f>A62+1</f>
        <v>7</v>
      </c>
      <c r="B64" s="80" t="s">
        <v>10</v>
      </c>
      <c r="C64" s="80"/>
      <c r="D64" s="81" t="s">
        <v>196</v>
      </c>
      <c r="E64" s="82"/>
      <c r="F64" s="54" t="s">
        <v>16</v>
      </c>
      <c r="G64" s="85" t="s">
        <v>31</v>
      </c>
      <c r="H64" s="86"/>
      <c r="I64" s="87"/>
      <c r="J64" s="91">
        <v>28409.67</v>
      </c>
      <c r="K64" s="92"/>
      <c r="L64" s="85">
        <v>3</v>
      </c>
      <c r="M64" s="97"/>
      <c r="N64" s="5"/>
    </row>
    <row r="65" spans="1:14" ht="62.25" customHeight="1">
      <c r="A65" s="79"/>
      <c r="B65" s="80" t="s">
        <v>29</v>
      </c>
      <c r="C65" s="80"/>
      <c r="D65" s="83"/>
      <c r="E65" s="84"/>
      <c r="F65" s="54" t="s">
        <v>16</v>
      </c>
      <c r="G65" s="85" t="s">
        <v>197</v>
      </c>
      <c r="H65" s="86"/>
      <c r="I65" s="87"/>
      <c r="J65" s="91">
        <v>28409.67</v>
      </c>
      <c r="K65" s="92"/>
      <c r="L65" s="85">
        <v>3</v>
      </c>
      <c r="M65" s="97"/>
      <c r="N65" s="5"/>
    </row>
    <row r="66" spans="1:14" ht="62.25" customHeight="1">
      <c r="A66" s="78">
        <f>A64+1</f>
        <v>8</v>
      </c>
      <c r="B66" s="80" t="s">
        <v>10</v>
      </c>
      <c r="C66" s="80"/>
      <c r="D66" s="81" t="s">
        <v>198</v>
      </c>
      <c r="E66" s="82"/>
      <c r="F66" s="54" t="s">
        <v>16</v>
      </c>
      <c r="G66" s="85" t="s">
        <v>199</v>
      </c>
      <c r="H66" s="86"/>
      <c r="I66" s="87"/>
      <c r="J66" s="91">
        <v>25387.33</v>
      </c>
      <c r="K66" s="92"/>
      <c r="L66" s="85">
        <v>3</v>
      </c>
      <c r="M66" s="97"/>
      <c r="N66" s="5"/>
    </row>
    <row r="67" spans="1:14" ht="62.25" customHeight="1">
      <c r="A67" s="79"/>
      <c r="B67" s="80" t="s">
        <v>29</v>
      </c>
      <c r="C67" s="80"/>
      <c r="D67" s="83"/>
      <c r="E67" s="84"/>
      <c r="F67" s="54" t="s">
        <v>16</v>
      </c>
      <c r="G67" s="85" t="s">
        <v>200</v>
      </c>
      <c r="H67" s="86"/>
      <c r="I67" s="87"/>
      <c r="J67" s="91">
        <v>25387.33</v>
      </c>
      <c r="K67" s="92"/>
      <c r="L67" s="85">
        <v>3</v>
      </c>
      <c r="M67" s="97"/>
      <c r="N67" s="5"/>
    </row>
    <row r="68" spans="1:14" ht="30.75" customHeight="1">
      <c r="A68" s="78">
        <f>A66+1</f>
        <v>9</v>
      </c>
      <c r="B68" s="80" t="s">
        <v>10</v>
      </c>
      <c r="C68" s="80"/>
      <c r="D68" s="98" t="s">
        <v>32</v>
      </c>
      <c r="E68" s="98"/>
      <c r="F68" s="93" t="s">
        <v>16</v>
      </c>
      <c r="G68" s="94" t="s">
        <v>31</v>
      </c>
      <c r="H68" s="94"/>
      <c r="I68" s="94"/>
      <c r="J68" s="91">
        <v>366.66</v>
      </c>
      <c r="K68" s="92"/>
      <c r="L68" s="204">
        <v>3</v>
      </c>
      <c r="M68" s="225"/>
      <c r="N68" s="5"/>
    </row>
    <row r="69" spans="1:14" ht="37.5" customHeight="1">
      <c r="A69" s="79"/>
      <c r="B69" s="80" t="s">
        <v>29</v>
      </c>
      <c r="C69" s="80"/>
      <c r="D69" s="98"/>
      <c r="E69" s="98"/>
      <c r="F69" s="93"/>
      <c r="G69" s="94"/>
      <c r="H69" s="94"/>
      <c r="I69" s="94"/>
      <c r="J69" s="91">
        <v>366.66</v>
      </c>
      <c r="K69" s="92"/>
      <c r="L69" s="204">
        <v>3</v>
      </c>
      <c r="M69" s="225"/>
      <c r="N69" s="5"/>
    </row>
    <row r="70" spans="1:14" ht="15" customHeight="1">
      <c r="A70" s="78">
        <f>A68+1</f>
        <v>10</v>
      </c>
      <c r="B70" s="80" t="s">
        <v>10</v>
      </c>
      <c r="C70" s="80"/>
      <c r="D70" s="98" t="s">
        <v>33</v>
      </c>
      <c r="E70" s="98"/>
      <c r="F70" s="93" t="s">
        <v>16</v>
      </c>
      <c r="G70" s="94" t="s">
        <v>31</v>
      </c>
      <c r="H70" s="94"/>
      <c r="I70" s="94"/>
      <c r="J70" s="91">
        <v>1518.66</v>
      </c>
      <c r="K70" s="92"/>
      <c r="L70" s="204">
        <v>3</v>
      </c>
      <c r="M70" s="225"/>
      <c r="N70" s="5"/>
    </row>
    <row r="71" spans="1:14" ht="30" customHeight="1">
      <c r="A71" s="79"/>
      <c r="B71" s="80" t="s">
        <v>29</v>
      </c>
      <c r="C71" s="80"/>
      <c r="D71" s="98"/>
      <c r="E71" s="98"/>
      <c r="F71" s="93"/>
      <c r="G71" s="94"/>
      <c r="H71" s="94"/>
      <c r="I71" s="94"/>
      <c r="J71" s="91">
        <v>1518.66</v>
      </c>
      <c r="K71" s="92"/>
      <c r="L71" s="204">
        <v>3</v>
      </c>
      <c r="M71" s="225"/>
      <c r="N71" s="5"/>
    </row>
    <row r="72" spans="1:14" ht="30" customHeight="1">
      <c r="A72" s="78">
        <f>A70+1</f>
        <v>11</v>
      </c>
      <c r="B72" s="80" t="s">
        <v>10</v>
      </c>
      <c r="C72" s="80"/>
      <c r="D72" s="98" t="s">
        <v>34</v>
      </c>
      <c r="E72" s="98"/>
      <c r="F72" s="8" t="s">
        <v>16</v>
      </c>
      <c r="G72" s="204" t="s">
        <v>100</v>
      </c>
      <c r="H72" s="204"/>
      <c r="I72" s="204"/>
      <c r="J72" s="100">
        <v>4936.33</v>
      </c>
      <c r="K72" s="100"/>
      <c r="L72" s="204">
        <v>5</v>
      </c>
      <c r="M72" s="225"/>
      <c r="N72" s="5"/>
    </row>
    <row r="73" spans="1:14" ht="30" customHeight="1">
      <c r="A73" s="79"/>
      <c r="B73" s="80" t="s">
        <v>29</v>
      </c>
      <c r="C73" s="80"/>
      <c r="D73" s="98"/>
      <c r="E73" s="98"/>
      <c r="F73" s="8" t="s">
        <v>16</v>
      </c>
      <c r="G73" s="94" t="s">
        <v>31</v>
      </c>
      <c r="H73" s="94"/>
      <c r="I73" s="94"/>
      <c r="J73" s="100">
        <v>4936.33</v>
      </c>
      <c r="K73" s="100"/>
      <c r="L73" s="204">
        <v>5</v>
      </c>
      <c r="M73" s="225"/>
      <c r="N73" s="5"/>
    </row>
    <row r="74" spans="1:14" ht="30" customHeight="1">
      <c r="A74" s="78">
        <f t="shared" ref="A74:A80" si="0">A72+1</f>
        <v>12</v>
      </c>
      <c r="B74" s="80" t="s">
        <v>10</v>
      </c>
      <c r="C74" s="80"/>
      <c r="D74" s="98" t="s">
        <v>56</v>
      </c>
      <c r="E74" s="98"/>
      <c r="F74" s="93" t="s">
        <v>16</v>
      </c>
      <c r="G74" s="94" t="s">
        <v>84</v>
      </c>
      <c r="H74" s="94"/>
      <c r="I74" s="94"/>
      <c r="J74" s="101">
        <v>4356.33</v>
      </c>
      <c r="K74" s="102"/>
      <c r="L74" s="204">
        <v>5</v>
      </c>
      <c r="M74" s="225"/>
      <c r="N74" s="5"/>
    </row>
    <row r="75" spans="1:14" ht="30" customHeight="1">
      <c r="A75" s="79"/>
      <c r="B75" s="80" t="s">
        <v>29</v>
      </c>
      <c r="C75" s="80"/>
      <c r="D75" s="98"/>
      <c r="E75" s="98"/>
      <c r="F75" s="93"/>
      <c r="G75" s="94"/>
      <c r="H75" s="94"/>
      <c r="I75" s="94"/>
      <c r="J75" s="238"/>
      <c r="K75" s="239"/>
      <c r="L75" s="204"/>
      <c r="M75" s="225"/>
      <c r="N75" s="5"/>
    </row>
    <row r="76" spans="1:14" ht="30" customHeight="1">
      <c r="A76" s="78">
        <f t="shared" si="0"/>
        <v>13</v>
      </c>
      <c r="B76" s="80" t="s">
        <v>10</v>
      </c>
      <c r="C76" s="80"/>
      <c r="D76" s="81" t="s">
        <v>215</v>
      </c>
      <c r="E76" s="82"/>
      <c r="F76" s="90" t="s">
        <v>16</v>
      </c>
      <c r="G76" s="85" t="s">
        <v>84</v>
      </c>
      <c r="H76" s="86"/>
      <c r="I76" s="87"/>
      <c r="J76" s="91">
        <v>3326.33</v>
      </c>
      <c r="K76" s="92"/>
      <c r="L76" s="88">
        <v>5</v>
      </c>
      <c r="M76" s="89"/>
      <c r="N76" s="5"/>
    </row>
    <row r="77" spans="1:14" ht="30" customHeight="1">
      <c r="A77" s="79"/>
      <c r="B77" s="80" t="s">
        <v>29</v>
      </c>
      <c r="C77" s="80"/>
      <c r="D77" s="83"/>
      <c r="E77" s="84"/>
      <c r="F77" s="90"/>
      <c r="G77" s="85" t="s">
        <v>31</v>
      </c>
      <c r="H77" s="86"/>
      <c r="I77" s="87"/>
      <c r="J77" s="91">
        <v>3326.33</v>
      </c>
      <c r="K77" s="92"/>
      <c r="L77" s="88">
        <v>5</v>
      </c>
      <c r="M77" s="89"/>
      <c r="N77" s="5"/>
    </row>
    <row r="78" spans="1:14" ht="30" customHeight="1">
      <c r="A78" s="78">
        <f t="shared" si="0"/>
        <v>14</v>
      </c>
      <c r="B78" s="80" t="s">
        <v>10</v>
      </c>
      <c r="C78" s="80"/>
      <c r="D78" s="81" t="s">
        <v>216</v>
      </c>
      <c r="E78" s="82"/>
      <c r="F78" s="90" t="s">
        <v>16</v>
      </c>
      <c r="G78" s="85" t="s">
        <v>84</v>
      </c>
      <c r="H78" s="86"/>
      <c r="I78" s="87"/>
      <c r="J78" s="91">
        <v>1993</v>
      </c>
      <c r="K78" s="92"/>
      <c r="L78" s="88">
        <v>5</v>
      </c>
      <c r="M78" s="89"/>
      <c r="N78" s="5"/>
    </row>
    <row r="79" spans="1:14" ht="30" customHeight="1">
      <c r="A79" s="79"/>
      <c r="B79" s="80" t="s">
        <v>29</v>
      </c>
      <c r="C79" s="80"/>
      <c r="D79" s="83"/>
      <c r="E79" s="84"/>
      <c r="F79" s="90"/>
      <c r="G79" s="85" t="s">
        <v>31</v>
      </c>
      <c r="H79" s="86"/>
      <c r="I79" s="87"/>
      <c r="J79" s="91">
        <v>1993</v>
      </c>
      <c r="K79" s="92"/>
      <c r="L79" s="88">
        <v>5</v>
      </c>
      <c r="M79" s="89"/>
      <c r="N79" s="5"/>
    </row>
    <row r="80" spans="1:14" ht="30" customHeight="1">
      <c r="A80" s="78">
        <f t="shared" si="0"/>
        <v>15</v>
      </c>
      <c r="B80" s="80" t="s">
        <v>10</v>
      </c>
      <c r="C80" s="80"/>
      <c r="D80" s="81" t="s">
        <v>227</v>
      </c>
      <c r="E80" s="82"/>
      <c r="F80" s="90" t="s">
        <v>16</v>
      </c>
      <c r="G80" s="85" t="s">
        <v>31</v>
      </c>
      <c r="H80" s="86"/>
      <c r="I80" s="87"/>
      <c r="J80" s="91">
        <v>8026.67</v>
      </c>
      <c r="K80" s="92"/>
      <c r="L80" s="88">
        <v>5</v>
      </c>
      <c r="M80" s="89"/>
      <c r="N80" s="5"/>
    </row>
    <row r="81" spans="1:14" ht="30" customHeight="1">
      <c r="A81" s="79"/>
      <c r="B81" s="80" t="s">
        <v>29</v>
      </c>
      <c r="C81" s="80"/>
      <c r="D81" s="83"/>
      <c r="E81" s="84"/>
      <c r="F81" s="90"/>
      <c r="G81" s="85" t="s">
        <v>31</v>
      </c>
      <c r="H81" s="86"/>
      <c r="I81" s="87"/>
      <c r="J81" s="91">
        <v>8026.67</v>
      </c>
      <c r="K81" s="92"/>
      <c r="L81" s="88">
        <v>5</v>
      </c>
      <c r="M81" s="89"/>
      <c r="N81" s="5"/>
    </row>
    <row r="82" spans="1:14" ht="30" customHeight="1">
      <c r="A82" s="78">
        <v>16</v>
      </c>
      <c r="B82" s="80" t="s">
        <v>10</v>
      </c>
      <c r="C82" s="80"/>
      <c r="D82" s="98" t="s">
        <v>103</v>
      </c>
      <c r="E82" s="98"/>
      <c r="F82" s="80"/>
      <c r="G82" s="222" t="s">
        <v>35</v>
      </c>
      <c r="H82" s="222"/>
      <c r="I82" s="222"/>
      <c r="J82" s="100" t="s">
        <v>201</v>
      </c>
      <c r="K82" s="100"/>
      <c r="L82" s="94"/>
      <c r="M82" s="99"/>
      <c r="N82" s="5"/>
    </row>
    <row r="83" spans="1:14" ht="48" customHeight="1" thickBot="1">
      <c r="A83" s="79"/>
      <c r="B83" s="231" t="s">
        <v>29</v>
      </c>
      <c r="C83" s="231"/>
      <c r="D83" s="240"/>
      <c r="E83" s="240"/>
      <c r="F83" s="231"/>
      <c r="G83" s="223"/>
      <c r="H83" s="223"/>
      <c r="I83" s="223"/>
      <c r="J83" s="224"/>
      <c r="K83" s="224"/>
      <c r="L83" s="229"/>
      <c r="M83" s="230"/>
      <c r="N83" s="5"/>
    </row>
    <row r="84" spans="1:14" ht="15" customHeight="1">
      <c r="A84" s="11"/>
      <c r="B84" s="18"/>
      <c r="C84" s="18"/>
      <c r="D84" s="19"/>
      <c r="E84" s="19"/>
      <c r="F84" s="18"/>
      <c r="G84" s="20"/>
      <c r="H84" s="20"/>
      <c r="I84" s="20"/>
      <c r="J84" s="21"/>
      <c r="K84" s="21"/>
      <c r="L84" s="21"/>
      <c r="M84" s="21"/>
      <c r="N84" s="5"/>
    </row>
    <row r="85" spans="1:14" ht="18.75">
      <c r="A85" s="226" t="s">
        <v>176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5"/>
    </row>
    <row r="86" spans="1:14" ht="15.75" thickBo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5"/>
    </row>
    <row r="87" spans="1:14">
      <c r="A87" s="227" t="s">
        <v>6</v>
      </c>
      <c r="B87" s="166" t="s">
        <v>27</v>
      </c>
      <c r="C87" s="167"/>
      <c r="D87" s="201"/>
      <c r="E87" s="166" t="s">
        <v>14</v>
      </c>
      <c r="F87" s="167"/>
      <c r="G87" s="201"/>
      <c r="H87" s="166" t="s">
        <v>18</v>
      </c>
      <c r="I87" s="167"/>
      <c r="J87" s="201"/>
      <c r="K87" s="167" t="s">
        <v>118</v>
      </c>
      <c r="L87" s="167"/>
      <c r="M87" s="168"/>
      <c r="N87" s="12"/>
    </row>
    <row r="88" spans="1:14" ht="32.25" customHeight="1">
      <c r="A88" s="228"/>
      <c r="B88" s="169"/>
      <c r="C88" s="170"/>
      <c r="D88" s="202"/>
      <c r="E88" s="169"/>
      <c r="F88" s="170"/>
      <c r="G88" s="202"/>
      <c r="H88" s="169"/>
      <c r="I88" s="170"/>
      <c r="J88" s="202"/>
      <c r="K88" s="170"/>
      <c r="L88" s="170"/>
      <c r="M88" s="171"/>
      <c r="N88" s="12"/>
    </row>
    <row r="89" spans="1:14" ht="15.75">
      <c r="A89" s="10"/>
      <c r="B89" s="235" t="s">
        <v>21</v>
      </c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7"/>
      <c r="N89" s="12"/>
    </row>
    <row r="90" spans="1:14" ht="35.25" customHeight="1">
      <c r="A90" s="93">
        <v>1</v>
      </c>
      <c r="B90" s="80" t="s">
        <v>228</v>
      </c>
      <c r="C90" s="80"/>
      <c r="D90" s="80"/>
      <c r="E90" s="94" t="s">
        <v>16</v>
      </c>
      <c r="F90" s="94"/>
      <c r="G90" s="94"/>
      <c r="H90" s="94" t="s">
        <v>31</v>
      </c>
      <c r="I90" s="94"/>
      <c r="J90" s="94"/>
      <c r="K90" s="285">
        <v>611.55999999999995</v>
      </c>
      <c r="L90" s="285"/>
      <c r="M90" s="285"/>
      <c r="N90" s="12"/>
    </row>
    <row r="91" spans="1:14" ht="9.1999999999999993" customHeight="1">
      <c r="A91" s="93"/>
      <c r="B91" s="80"/>
      <c r="C91" s="80"/>
      <c r="D91" s="80"/>
      <c r="E91" s="94"/>
      <c r="F91" s="94"/>
      <c r="G91" s="94"/>
      <c r="H91" s="94"/>
      <c r="I91" s="94"/>
      <c r="J91" s="94"/>
      <c r="K91" s="285"/>
      <c r="L91" s="285"/>
      <c r="M91" s="285"/>
      <c r="N91" s="12"/>
    </row>
    <row r="92" spans="1:14" ht="15" customHeight="1">
      <c r="A92" s="93"/>
      <c r="B92" s="80"/>
      <c r="C92" s="80"/>
      <c r="D92" s="80"/>
      <c r="E92" s="94"/>
      <c r="F92" s="94"/>
      <c r="G92" s="94"/>
      <c r="H92" s="94"/>
      <c r="I92" s="94"/>
      <c r="J92" s="94"/>
      <c r="K92" s="285"/>
      <c r="L92" s="285"/>
      <c r="M92" s="285"/>
      <c r="N92" s="12"/>
    </row>
    <row r="93" spans="1:14" ht="20.25" hidden="1" customHeight="1">
      <c r="A93" s="93"/>
      <c r="B93" s="80"/>
      <c r="C93" s="80"/>
      <c r="D93" s="80"/>
      <c r="E93" s="94"/>
      <c r="F93" s="94"/>
      <c r="G93" s="94"/>
      <c r="H93" s="94"/>
      <c r="I93" s="94"/>
      <c r="J93" s="94"/>
      <c r="K93" s="58">
        <v>6725.99</v>
      </c>
      <c r="L93" s="59"/>
      <c r="M93" s="60"/>
      <c r="N93" s="12"/>
    </row>
    <row r="94" spans="1:14" ht="15" hidden="1" customHeight="1">
      <c r="A94" s="93"/>
      <c r="B94" s="80"/>
      <c r="C94" s="80"/>
      <c r="D94" s="80"/>
      <c r="E94" s="94"/>
      <c r="F94" s="94"/>
      <c r="G94" s="94"/>
      <c r="H94" s="94"/>
      <c r="I94" s="94"/>
      <c r="J94" s="94"/>
      <c r="K94" s="61"/>
      <c r="L94" s="62"/>
      <c r="M94" s="63"/>
      <c r="N94" s="12"/>
    </row>
    <row r="95" spans="1:14" ht="15" customHeight="1">
      <c r="A95" s="232">
        <v>2</v>
      </c>
      <c r="B95" s="189" t="s">
        <v>102</v>
      </c>
      <c r="C95" s="190"/>
      <c r="D95" s="208"/>
      <c r="E95" s="213" t="s">
        <v>16</v>
      </c>
      <c r="F95" s="214"/>
      <c r="G95" s="215"/>
      <c r="H95" s="213" t="s">
        <v>148</v>
      </c>
      <c r="I95" s="214"/>
      <c r="J95" s="215"/>
      <c r="K95" s="359">
        <v>6360.99</v>
      </c>
      <c r="L95" s="360"/>
      <c r="M95" s="361"/>
      <c r="N95" s="12"/>
    </row>
    <row r="96" spans="1:14" ht="15" customHeight="1">
      <c r="A96" s="233"/>
      <c r="B96" s="209"/>
      <c r="C96" s="210"/>
      <c r="D96" s="211"/>
      <c r="E96" s="216"/>
      <c r="F96" s="217"/>
      <c r="G96" s="218"/>
      <c r="H96" s="216"/>
      <c r="I96" s="217"/>
      <c r="J96" s="218"/>
      <c r="K96" s="359"/>
      <c r="L96" s="360"/>
      <c r="M96" s="361"/>
      <c r="N96" s="12"/>
    </row>
    <row r="97" spans="1:14" ht="15" customHeight="1">
      <c r="A97" s="234"/>
      <c r="B97" s="191"/>
      <c r="C97" s="192"/>
      <c r="D97" s="212"/>
      <c r="E97" s="219"/>
      <c r="F97" s="220"/>
      <c r="G97" s="221"/>
      <c r="H97" s="219"/>
      <c r="I97" s="220"/>
      <c r="J97" s="221"/>
      <c r="K97" s="238"/>
      <c r="L97" s="362"/>
      <c r="M97" s="239"/>
      <c r="N97" s="12"/>
    </row>
    <row r="98" spans="1:14" ht="18.75" customHeight="1">
      <c r="A98" s="369">
        <v>3</v>
      </c>
      <c r="B98" s="80" t="s">
        <v>170</v>
      </c>
      <c r="C98" s="80"/>
      <c r="D98" s="80"/>
      <c r="E98" s="94"/>
      <c r="F98" s="94"/>
      <c r="G98" s="94"/>
      <c r="H98" s="94" t="s">
        <v>98</v>
      </c>
      <c r="I98" s="94"/>
      <c r="J98" s="94"/>
      <c r="K98" s="174">
        <v>5000</v>
      </c>
      <c r="L98" s="174"/>
      <c r="M98" s="174"/>
      <c r="N98" s="12"/>
    </row>
    <row r="99" spans="1:14" ht="15" customHeight="1">
      <c r="A99" s="370"/>
      <c r="B99" s="80"/>
      <c r="C99" s="80"/>
      <c r="D99" s="80"/>
      <c r="E99" s="94"/>
      <c r="F99" s="94"/>
      <c r="G99" s="94"/>
      <c r="H99" s="94"/>
      <c r="I99" s="94"/>
      <c r="J99" s="94"/>
      <c r="K99" s="174"/>
      <c r="L99" s="174"/>
      <c r="M99" s="174"/>
      <c r="N99" s="5"/>
    </row>
    <row r="100" spans="1:14" ht="1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5"/>
    </row>
    <row r="101" spans="1:14" ht="45.2" customHeight="1">
      <c r="A101" s="162" t="s">
        <v>177</v>
      </c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5"/>
    </row>
    <row r="102" spans="1:14" ht="15.75" thickBo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5"/>
    </row>
    <row r="103" spans="1:14" ht="60" customHeight="1">
      <c r="A103" s="199" t="s">
        <v>6</v>
      </c>
      <c r="B103" s="166" t="s">
        <v>27</v>
      </c>
      <c r="C103" s="167"/>
      <c r="D103" s="201"/>
      <c r="E103" s="166" t="s">
        <v>14</v>
      </c>
      <c r="F103" s="167"/>
      <c r="G103" s="201"/>
      <c r="H103" s="166" t="s">
        <v>36</v>
      </c>
      <c r="I103" s="167"/>
      <c r="J103" s="201"/>
      <c r="K103" s="167" t="s">
        <v>118</v>
      </c>
      <c r="L103" s="167"/>
      <c r="M103" s="168"/>
      <c r="N103" s="5"/>
    </row>
    <row r="104" spans="1:14">
      <c r="A104" s="200"/>
      <c r="B104" s="169"/>
      <c r="C104" s="170"/>
      <c r="D104" s="202"/>
      <c r="E104" s="169"/>
      <c r="F104" s="170"/>
      <c r="G104" s="202"/>
      <c r="H104" s="169"/>
      <c r="I104" s="170"/>
      <c r="J104" s="202"/>
      <c r="K104" s="170"/>
      <c r="L104" s="170"/>
      <c r="M104" s="171"/>
      <c r="N104" s="5"/>
    </row>
    <row r="105" spans="1:14" ht="15" customHeight="1">
      <c r="A105" s="22"/>
      <c r="B105" s="331" t="s">
        <v>21</v>
      </c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89"/>
      <c r="N105" s="5"/>
    </row>
    <row r="106" spans="1:14" ht="15" customHeight="1">
      <c r="A106" s="203">
        <v>1</v>
      </c>
      <c r="B106" s="131" t="s">
        <v>105</v>
      </c>
      <c r="C106" s="131"/>
      <c r="D106" s="131"/>
      <c r="E106" s="204" t="s">
        <v>16</v>
      </c>
      <c r="F106" s="204"/>
      <c r="G106" s="204"/>
      <c r="H106" s="204" t="s">
        <v>149</v>
      </c>
      <c r="I106" s="204"/>
      <c r="J106" s="204"/>
      <c r="K106" s="263">
        <v>699.09</v>
      </c>
      <c r="L106" s="264"/>
      <c r="M106" s="265"/>
      <c r="N106" s="12"/>
    </row>
    <row r="107" spans="1:14">
      <c r="A107" s="203"/>
      <c r="B107" s="131"/>
      <c r="C107" s="131"/>
      <c r="D107" s="131"/>
      <c r="E107" s="204"/>
      <c r="F107" s="204"/>
      <c r="G107" s="204"/>
      <c r="H107" s="204"/>
      <c r="I107" s="204"/>
      <c r="J107" s="204"/>
      <c r="K107" s="266"/>
      <c r="L107" s="267"/>
      <c r="M107" s="268"/>
      <c r="N107" s="12"/>
    </row>
    <row r="108" spans="1:14" ht="15" customHeight="1">
      <c r="A108" s="203"/>
      <c r="B108" s="131"/>
      <c r="C108" s="131"/>
      <c r="D108" s="131"/>
      <c r="E108" s="204"/>
      <c r="F108" s="204"/>
      <c r="G108" s="204"/>
      <c r="H108" s="204"/>
      <c r="I108" s="204"/>
      <c r="J108" s="204"/>
      <c r="K108" s="332"/>
      <c r="L108" s="333"/>
      <c r="M108" s="334"/>
      <c r="N108" s="12"/>
    </row>
    <row r="109" spans="1:14" ht="31.7" customHeight="1">
      <c r="A109" s="203">
        <v>2</v>
      </c>
      <c r="B109" s="131" t="s">
        <v>133</v>
      </c>
      <c r="C109" s="131"/>
      <c r="D109" s="131"/>
      <c r="E109" s="204" t="s">
        <v>16</v>
      </c>
      <c r="F109" s="204"/>
      <c r="G109" s="204"/>
      <c r="H109" s="204" t="s">
        <v>35</v>
      </c>
      <c r="I109" s="204"/>
      <c r="J109" s="204"/>
      <c r="K109" s="285" t="s">
        <v>186</v>
      </c>
      <c r="L109" s="285"/>
      <c r="M109" s="285"/>
      <c r="N109" s="12"/>
    </row>
    <row r="110" spans="1:14" ht="21.75" customHeight="1">
      <c r="A110" s="203"/>
      <c r="B110" s="131"/>
      <c r="C110" s="131"/>
      <c r="D110" s="131"/>
      <c r="E110" s="204"/>
      <c r="F110" s="204"/>
      <c r="G110" s="204"/>
      <c r="H110" s="204"/>
      <c r="I110" s="204"/>
      <c r="J110" s="204"/>
      <c r="K110" s="285"/>
      <c r="L110" s="285"/>
      <c r="M110" s="285"/>
      <c r="N110" s="12"/>
    </row>
    <row r="111" spans="1:14" ht="7.5" customHeight="1">
      <c r="A111" s="203"/>
      <c r="B111" s="131"/>
      <c r="C111" s="131"/>
      <c r="D111" s="131"/>
      <c r="E111" s="204"/>
      <c r="F111" s="204"/>
      <c r="G111" s="204"/>
      <c r="H111" s="204"/>
      <c r="I111" s="204"/>
      <c r="J111" s="204"/>
      <c r="K111" s="285"/>
      <c r="L111" s="285"/>
      <c r="M111" s="285"/>
      <c r="N111" s="12"/>
    </row>
    <row r="112" spans="1:14">
      <c r="A112" s="32"/>
      <c r="B112" s="23"/>
      <c r="C112" s="23"/>
      <c r="D112" s="23"/>
      <c r="E112" s="21"/>
      <c r="F112" s="21"/>
      <c r="G112" s="21"/>
      <c r="H112" s="21"/>
      <c r="I112" s="21"/>
      <c r="J112" s="21"/>
      <c r="K112" s="25"/>
      <c r="L112" s="25"/>
      <c r="M112" s="25"/>
      <c r="N112" s="5"/>
    </row>
    <row r="113" spans="1:14" ht="18.75">
      <c r="A113" s="162" t="s">
        <v>178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5"/>
    </row>
    <row r="114" spans="1:14" ht="15.75" thickBot="1">
      <c r="A114" s="32"/>
      <c r="B114" s="23"/>
      <c r="C114" s="23"/>
      <c r="D114" s="23"/>
      <c r="E114" s="21"/>
      <c r="F114" s="21"/>
      <c r="G114" s="21"/>
      <c r="H114" s="21"/>
      <c r="I114" s="21"/>
      <c r="J114" s="21"/>
      <c r="K114" s="25"/>
      <c r="L114" s="25"/>
      <c r="M114" s="25"/>
      <c r="N114" s="5"/>
    </row>
    <row r="115" spans="1:14">
      <c r="A115" s="163" t="s">
        <v>6</v>
      </c>
      <c r="B115" s="205" t="s">
        <v>27</v>
      </c>
      <c r="C115" s="205"/>
      <c r="D115" s="205"/>
      <c r="E115" s="205"/>
      <c r="F115" s="205"/>
      <c r="G115" s="205"/>
      <c r="H115" s="103" t="s">
        <v>52</v>
      </c>
      <c r="I115" s="103"/>
      <c r="J115" s="103"/>
      <c r="K115" s="103" t="s">
        <v>30</v>
      </c>
      <c r="L115" s="103"/>
      <c r="M115" s="351"/>
      <c r="N115" s="5"/>
    </row>
    <row r="116" spans="1:14" ht="33.75" customHeight="1">
      <c r="A116" s="164"/>
      <c r="B116" s="204"/>
      <c r="C116" s="204"/>
      <c r="D116" s="204"/>
      <c r="E116" s="204"/>
      <c r="F116" s="204"/>
      <c r="G116" s="204"/>
      <c r="H116" s="165"/>
      <c r="I116" s="165"/>
      <c r="J116" s="165"/>
      <c r="K116" s="165"/>
      <c r="L116" s="165"/>
      <c r="M116" s="352"/>
      <c r="N116" s="5"/>
    </row>
    <row r="117" spans="1:14" ht="15" customHeight="1">
      <c r="A117" s="306">
        <v>1</v>
      </c>
      <c r="B117" s="353" t="s">
        <v>185</v>
      </c>
      <c r="C117" s="354"/>
      <c r="D117" s="354"/>
      <c r="E117" s="354"/>
      <c r="F117" s="354"/>
      <c r="G117" s="355"/>
      <c r="H117" s="363" t="s">
        <v>85</v>
      </c>
      <c r="I117" s="364"/>
      <c r="J117" s="365"/>
      <c r="K117" s="325">
        <v>4751</v>
      </c>
      <c r="L117" s="326"/>
      <c r="M117" s="327"/>
      <c r="N117" s="39" t="s">
        <v>90</v>
      </c>
    </row>
    <row r="118" spans="1:14" ht="34.5" customHeight="1">
      <c r="A118" s="307"/>
      <c r="B118" s="356"/>
      <c r="C118" s="357"/>
      <c r="D118" s="357"/>
      <c r="E118" s="357"/>
      <c r="F118" s="357"/>
      <c r="G118" s="358"/>
      <c r="H118" s="366"/>
      <c r="I118" s="367"/>
      <c r="J118" s="368"/>
      <c r="K118" s="328"/>
      <c r="L118" s="329"/>
      <c r="M118" s="330"/>
      <c r="N118" s="39" t="s">
        <v>91</v>
      </c>
    </row>
    <row r="119" spans="1:14" ht="15" customHeight="1">
      <c r="A119" s="206">
        <v>2</v>
      </c>
      <c r="B119" s="80" t="s">
        <v>147</v>
      </c>
      <c r="C119" s="80"/>
      <c r="D119" s="80"/>
      <c r="E119" s="80"/>
      <c r="F119" s="80"/>
      <c r="G119" s="80"/>
      <c r="H119" s="206" t="s">
        <v>85</v>
      </c>
      <c r="I119" s="206"/>
      <c r="J119" s="206"/>
      <c r="K119" s="174">
        <v>3873.66</v>
      </c>
      <c r="L119" s="174"/>
      <c r="M119" s="174"/>
      <c r="N119" s="39" t="s">
        <v>90</v>
      </c>
    </row>
    <row r="120" spans="1:14" ht="32.25" customHeight="1">
      <c r="A120" s="206"/>
      <c r="B120" s="80"/>
      <c r="C120" s="80"/>
      <c r="D120" s="80"/>
      <c r="E120" s="80"/>
      <c r="F120" s="80"/>
      <c r="G120" s="80"/>
      <c r="H120" s="206"/>
      <c r="I120" s="206"/>
      <c r="J120" s="206"/>
      <c r="K120" s="174"/>
      <c r="L120" s="174"/>
      <c r="M120" s="174"/>
      <c r="N120" s="39" t="s">
        <v>91</v>
      </c>
    </row>
    <row r="121" spans="1:14" s="3" customFormat="1" ht="25.5" customHeight="1">
      <c r="A121" s="71">
        <v>3</v>
      </c>
      <c r="B121" s="207" t="s">
        <v>220</v>
      </c>
      <c r="C121" s="207"/>
      <c r="D121" s="207"/>
      <c r="E121" s="207"/>
      <c r="F121" s="207"/>
      <c r="G121" s="207"/>
      <c r="H121" s="206">
        <v>1</v>
      </c>
      <c r="I121" s="206"/>
      <c r="J121" s="206"/>
      <c r="K121" s="174">
        <v>65500</v>
      </c>
      <c r="L121" s="174"/>
      <c r="M121" s="174"/>
      <c r="N121" s="6"/>
    </row>
    <row r="122" spans="1:14" s="3" customFormat="1" ht="39" customHeight="1">
      <c r="A122" s="71">
        <v>4</v>
      </c>
      <c r="B122" s="207" t="s">
        <v>222</v>
      </c>
      <c r="C122" s="207"/>
      <c r="D122" s="207"/>
      <c r="E122" s="207"/>
      <c r="F122" s="207"/>
      <c r="G122" s="207"/>
      <c r="H122" s="206">
        <v>1</v>
      </c>
      <c r="I122" s="206"/>
      <c r="J122" s="206"/>
      <c r="K122" s="174" t="s">
        <v>229</v>
      </c>
      <c r="L122" s="174"/>
      <c r="M122" s="174"/>
      <c r="N122" s="6"/>
    </row>
    <row r="123" spans="1:14" s="3" customFormat="1" ht="39.75" customHeight="1">
      <c r="A123" s="71">
        <v>5</v>
      </c>
      <c r="B123" s="207" t="s">
        <v>221</v>
      </c>
      <c r="C123" s="207"/>
      <c r="D123" s="207"/>
      <c r="E123" s="207"/>
      <c r="F123" s="207"/>
      <c r="G123" s="207"/>
      <c r="H123" s="206" t="s">
        <v>35</v>
      </c>
      <c r="I123" s="206"/>
      <c r="J123" s="206"/>
      <c r="K123" s="174">
        <v>294094.5</v>
      </c>
      <c r="L123" s="174"/>
      <c r="M123" s="174"/>
      <c r="N123" s="5"/>
    </row>
    <row r="124" spans="1:14" ht="21" customHeight="1">
      <c r="A124" s="165">
        <v>6</v>
      </c>
      <c r="B124" s="131" t="s">
        <v>138</v>
      </c>
      <c r="C124" s="131"/>
      <c r="D124" s="131"/>
      <c r="E124" s="131"/>
      <c r="F124" s="131"/>
      <c r="G124" s="131"/>
      <c r="H124" s="206" t="s">
        <v>35</v>
      </c>
      <c r="I124" s="206"/>
      <c r="J124" s="206"/>
      <c r="K124" s="174" t="s">
        <v>150</v>
      </c>
      <c r="L124" s="174"/>
      <c r="M124" s="174"/>
      <c r="N124" s="6"/>
    </row>
    <row r="125" spans="1:14" ht="15.75" customHeight="1">
      <c r="A125" s="165"/>
      <c r="B125" s="131"/>
      <c r="C125" s="131"/>
      <c r="D125" s="131"/>
      <c r="E125" s="131"/>
      <c r="F125" s="131"/>
      <c r="G125" s="131"/>
      <c r="H125" s="206"/>
      <c r="I125" s="206"/>
      <c r="J125" s="206"/>
      <c r="K125" s="174"/>
      <c r="L125" s="174"/>
      <c r="M125" s="174"/>
      <c r="N125" s="6"/>
    </row>
    <row r="126" spans="1:14" ht="85.5" customHeight="1">
      <c r="A126" s="95" t="s">
        <v>179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12"/>
    </row>
    <row r="127" spans="1:14" ht="9.75" customHeight="1" thickBot="1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12"/>
    </row>
    <row r="128" spans="1:14" ht="29.25" customHeight="1">
      <c r="A128" s="199" t="s">
        <v>6</v>
      </c>
      <c r="B128" s="308" t="s">
        <v>27</v>
      </c>
      <c r="C128" s="309"/>
      <c r="D128" s="309"/>
      <c r="E128" s="309"/>
      <c r="F128" s="309"/>
      <c r="G128" s="310"/>
      <c r="H128" s="166" t="s">
        <v>52</v>
      </c>
      <c r="I128" s="167"/>
      <c r="J128" s="201"/>
      <c r="K128" s="167" t="s">
        <v>30</v>
      </c>
      <c r="L128" s="167"/>
      <c r="M128" s="168"/>
      <c r="N128" s="12"/>
    </row>
    <row r="129" spans="1:14" ht="15" customHeight="1">
      <c r="A129" s="200"/>
      <c r="B129" s="311"/>
      <c r="C129" s="312"/>
      <c r="D129" s="312"/>
      <c r="E129" s="312"/>
      <c r="F129" s="312"/>
      <c r="G129" s="313"/>
      <c r="H129" s="169"/>
      <c r="I129" s="170"/>
      <c r="J129" s="202"/>
      <c r="K129" s="170"/>
      <c r="L129" s="170"/>
      <c r="M129" s="171"/>
      <c r="N129" s="12"/>
    </row>
    <row r="130" spans="1:14" ht="15" hidden="1" customHeight="1">
      <c r="A130" s="180">
        <v>5</v>
      </c>
      <c r="B130" s="182" t="s">
        <v>53</v>
      </c>
      <c r="C130" s="183"/>
      <c r="D130" s="183"/>
      <c r="E130" s="183"/>
      <c r="F130" s="183"/>
      <c r="G130" s="183"/>
      <c r="H130" s="341">
        <v>1</v>
      </c>
      <c r="I130" s="342"/>
      <c r="J130" s="343"/>
      <c r="K130" s="347" t="e">
        <f>#REF!*104/100</f>
        <v>#REF!</v>
      </c>
      <c r="L130" s="347"/>
      <c r="M130" s="348"/>
      <c r="N130" s="30"/>
    </row>
    <row r="131" spans="1:14" ht="19.7" hidden="1" customHeight="1">
      <c r="A131" s="181"/>
      <c r="B131" s="184"/>
      <c r="C131" s="185"/>
      <c r="D131" s="185"/>
      <c r="E131" s="185"/>
      <c r="F131" s="185"/>
      <c r="G131" s="185"/>
      <c r="H131" s="344"/>
      <c r="I131" s="345"/>
      <c r="J131" s="346"/>
      <c r="K131" s="349"/>
      <c r="L131" s="349"/>
      <c r="M131" s="350"/>
      <c r="N131" s="30"/>
    </row>
    <row r="132" spans="1:14" ht="15" hidden="1" customHeight="1">
      <c r="A132" s="180">
        <v>6</v>
      </c>
      <c r="B132" s="182" t="s">
        <v>54</v>
      </c>
      <c r="C132" s="183"/>
      <c r="D132" s="183"/>
      <c r="E132" s="183"/>
      <c r="F132" s="183"/>
      <c r="G132" s="183"/>
      <c r="H132" s="341" t="s">
        <v>35</v>
      </c>
      <c r="I132" s="342"/>
      <c r="J132" s="343"/>
      <c r="K132" s="347" t="e">
        <f>#REF!*104/100</f>
        <v>#REF!</v>
      </c>
      <c r="L132" s="347"/>
      <c r="M132" s="348"/>
      <c r="N132" s="30"/>
    </row>
    <row r="133" spans="1:14" ht="15" hidden="1" customHeight="1">
      <c r="A133" s="181"/>
      <c r="B133" s="184"/>
      <c r="C133" s="185"/>
      <c r="D133" s="185"/>
      <c r="E133" s="185"/>
      <c r="F133" s="185"/>
      <c r="G133" s="185"/>
      <c r="H133" s="344"/>
      <c r="I133" s="345"/>
      <c r="J133" s="346"/>
      <c r="K133" s="349"/>
      <c r="L133" s="349"/>
      <c r="M133" s="350"/>
      <c r="N133" s="30"/>
    </row>
    <row r="134" spans="1:14" ht="0.75" customHeight="1">
      <c r="A134" s="51">
        <v>1</v>
      </c>
      <c r="B134" s="175" t="s">
        <v>156</v>
      </c>
      <c r="C134" s="176"/>
      <c r="D134" s="176"/>
      <c r="E134" s="176"/>
      <c r="F134" s="176"/>
      <c r="G134" s="176"/>
      <c r="H134" s="177">
        <v>1</v>
      </c>
      <c r="I134" s="178"/>
      <c r="J134" s="179"/>
      <c r="K134" s="73">
        <v>17000</v>
      </c>
      <c r="L134" s="73"/>
      <c r="M134" s="74"/>
      <c r="N134" s="30"/>
    </row>
    <row r="135" spans="1:14" ht="61.5" hidden="1" customHeight="1">
      <c r="A135" s="43"/>
      <c r="B135" s="335"/>
      <c r="C135" s="336"/>
      <c r="D135" s="336"/>
      <c r="E135" s="336"/>
      <c r="F135" s="336"/>
      <c r="G135" s="337"/>
      <c r="H135" s="44"/>
      <c r="I135" s="45"/>
      <c r="J135" s="46"/>
      <c r="K135" s="49"/>
      <c r="L135" s="49"/>
      <c r="M135" s="50"/>
      <c r="N135" s="30"/>
    </row>
    <row r="136" spans="1:14" ht="12.75" customHeight="1">
      <c r="A136" s="323">
        <v>1</v>
      </c>
      <c r="B136" s="189" t="s">
        <v>230</v>
      </c>
      <c r="C136" s="190"/>
      <c r="D136" s="190"/>
      <c r="E136" s="190"/>
      <c r="F136" s="190"/>
      <c r="G136" s="190"/>
      <c r="H136" s="177">
        <v>1</v>
      </c>
      <c r="I136" s="178"/>
      <c r="J136" s="179"/>
      <c r="K136" s="72" t="s">
        <v>229</v>
      </c>
      <c r="L136" s="73"/>
      <c r="M136" s="74"/>
      <c r="N136" s="30"/>
    </row>
    <row r="137" spans="1:14" ht="30" customHeight="1">
      <c r="A137" s="324"/>
      <c r="B137" s="191"/>
      <c r="C137" s="192"/>
      <c r="D137" s="192"/>
      <c r="E137" s="192"/>
      <c r="F137" s="192"/>
      <c r="G137" s="192"/>
      <c r="H137" s="193"/>
      <c r="I137" s="194"/>
      <c r="J137" s="195"/>
      <c r="K137" s="75"/>
      <c r="L137" s="76"/>
      <c r="M137" s="77"/>
      <c r="N137" s="30"/>
    </row>
    <row r="138" spans="1:14" ht="12.75" customHeight="1">
      <c r="A138" s="66">
        <v>2</v>
      </c>
      <c r="B138" s="189" t="s">
        <v>246</v>
      </c>
      <c r="C138" s="190"/>
      <c r="D138" s="190"/>
      <c r="E138" s="190"/>
      <c r="F138" s="190"/>
      <c r="G138" s="190"/>
      <c r="H138" s="177">
        <v>1</v>
      </c>
      <c r="I138" s="178"/>
      <c r="J138" s="179"/>
      <c r="K138" s="72" t="s">
        <v>229</v>
      </c>
      <c r="L138" s="73"/>
      <c r="M138" s="74"/>
      <c r="N138" s="30"/>
    </row>
    <row r="139" spans="1:14" ht="30" customHeight="1">
      <c r="A139" s="65"/>
      <c r="B139" s="191"/>
      <c r="C139" s="192"/>
      <c r="D139" s="192"/>
      <c r="E139" s="192"/>
      <c r="F139" s="192"/>
      <c r="G139" s="192"/>
      <c r="H139" s="193"/>
      <c r="I139" s="194"/>
      <c r="J139" s="195"/>
      <c r="K139" s="75"/>
      <c r="L139" s="76"/>
      <c r="M139" s="77"/>
      <c r="N139" s="30"/>
    </row>
    <row r="140" spans="1:14" ht="49.5" customHeight="1">
      <c r="A140" s="52">
        <v>3</v>
      </c>
      <c r="B140" s="338" t="s">
        <v>248</v>
      </c>
      <c r="C140" s="339"/>
      <c r="D140" s="339"/>
      <c r="E140" s="339"/>
      <c r="F140" s="339"/>
      <c r="G140" s="340"/>
      <c r="H140" s="165">
        <v>1</v>
      </c>
      <c r="I140" s="165"/>
      <c r="J140" s="165"/>
      <c r="K140" s="174">
        <v>6000</v>
      </c>
      <c r="L140" s="174"/>
      <c r="M140" s="174"/>
      <c r="N140" s="5"/>
    </row>
    <row r="141" spans="1:14" ht="18.75" customHeight="1">
      <c r="A141" s="24"/>
      <c r="B141" s="23"/>
      <c r="C141" s="23"/>
      <c r="D141" s="23"/>
      <c r="E141" s="23"/>
      <c r="F141" s="23"/>
      <c r="G141" s="23"/>
      <c r="H141" s="24"/>
      <c r="I141" s="24"/>
      <c r="J141" s="24"/>
      <c r="K141" s="29"/>
      <c r="L141" s="29"/>
      <c r="M141" s="29"/>
      <c r="N141" s="5"/>
    </row>
    <row r="142" spans="1:14" ht="0.75" customHeight="1">
      <c r="A142" s="13"/>
      <c r="B142" s="31"/>
      <c r="C142" s="31"/>
      <c r="D142" s="31"/>
      <c r="E142" s="31"/>
      <c r="F142" s="31"/>
      <c r="G142" s="31"/>
      <c r="H142" s="31"/>
      <c r="I142" s="31"/>
      <c r="J142" s="31"/>
      <c r="K142" s="32"/>
      <c r="L142" s="32"/>
      <c r="M142" s="32"/>
      <c r="N142" s="6"/>
    </row>
    <row r="143" spans="1:14" ht="15" hidden="1" customHeight="1">
      <c r="A143" s="13"/>
      <c r="B143" s="31"/>
      <c r="C143" s="31"/>
      <c r="D143" s="31"/>
      <c r="E143" s="31"/>
      <c r="F143" s="31"/>
      <c r="G143" s="31"/>
      <c r="H143" s="31"/>
      <c r="I143" s="31"/>
      <c r="J143" s="31"/>
      <c r="K143" s="32"/>
      <c r="L143" s="32"/>
      <c r="M143" s="32"/>
      <c r="N143" s="6"/>
    </row>
    <row r="144" spans="1:14" hidden="1">
      <c r="A144" s="13"/>
      <c r="B144" s="31"/>
      <c r="C144" s="31"/>
      <c r="D144" s="31"/>
      <c r="E144" s="31"/>
      <c r="F144" s="31"/>
      <c r="G144" s="31"/>
      <c r="H144" s="31"/>
      <c r="I144" s="31"/>
      <c r="J144" s="31"/>
      <c r="K144" s="32"/>
      <c r="L144" s="32"/>
      <c r="M144" s="32"/>
      <c r="N144" s="6"/>
    </row>
    <row r="145" spans="1:14" ht="18.75" customHeight="1">
      <c r="A145" s="162" t="s">
        <v>202</v>
      </c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6"/>
    </row>
    <row r="146" spans="1:14" ht="15.75" thickBot="1">
      <c r="A146" s="13"/>
      <c r="B146" s="31"/>
      <c r="C146" s="31"/>
      <c r="D146" s="31"/>
      <c r="E146" s="31"/>
      <c r="F146" s="31"/>
      <c r="G146" s="31"/>
      <c r="H146" s="31"/>
      <c r="I146" s="31"/>
      <c r="J146" s="31"/>
      <c r="K146" s="32"/>
      <c r="L146" s="32"/>
      <c r="M146" s="32"/>
      <c r="N146" s="6"/>
    </row>
    <row r="147" spans="1:14" ht="18.95" customHeight="1">
      <c r="A147" s="163" t="s">
        <v>6</v>
      </c>
      <c r="B147" s="103" t="s">
        <v>50</v>
      </c>
      <c r="C147" s="103"/>
      <c r="D147" s="103"/>
      <c r="E147" s="103"/>
      <c r="F147" s="103"/>
      <c r="G147" s="103"/>
      <c r="H147" s="103"/>
      <c r="I147" s="103"/>
      <c r="J147" s="103"/>
      <c r="K147" s="166" t="s">
        <v>134</v>
      </c>
      <c r="L147" s="167"/>
      <c r="M147" s="168"/>
      <c r="N147" s="6"/>
    </row>
    <row r="148" spans="1:14" ht="14.25" customHeight="1">
      <c r="A148" s="164"/>
      <c r="B148" s="165"/>
      <c r="C148" s="165"/>
      <c r="D148" s="165"/>
      <c r="E148" s="165"/>
      <c r="F148" s="165"/>
      <c r="G148" s="165"/>
      <c r="H148" s="165"/>
      <c r="I148" s="165"/>
      <c r="J148" s="165"/>
      <c r="K148" s="169"/>
      <c r="L148" s="170"/>
      <c r="M148" s="171"/>
      <c r="N148" s="6"/>
    </row>
    <row r="149" spans="1:14" ht="48" customHeight="1" thickBot="1">
      <c r="A149" s="34">
        <v>1</v>
      </c>
      <c r="B149" s="133" t="s">
        <v>35</v>
      </c>
      <c r="C149" s="134"/>
      <c r="D149" s="134"/>
      <c r="E149" s="134"/>
      <c r="F149" s="134"/>
      <c r="G149" s="134"/>
      <c r="H149" s="134"/>
      <c r="I149" s="134"/>
      <c r="J149" s="135"/>
      <c r="K149" s="136" t="s">
        <v>203</v>
      </c>
      <c r="L149" s="197"/>
      <c r="M149" s="198"/>
      <c r="N149" s="6"/>
    </row>
    <row r="150" spans="1:14">
      <c r="A150" s="13"/>
      <c r="B150" s="31"/>
      <c r="C150" s="31"/>
      <c r="D150" s="31"/>
      <c r="E150" s="31"/>
      <c r="F150" s="31"/>
      <c r="G150" s="31"/>
      <c r="H150" s="31"/>
      <c r="I150" s="31"/>
      <c r="J150" s="31"/>
      <c r="K150" s="32"/>
      <c r="L150" s="32"/>
      <c r="M150" s="32"/>
      <c r="N150" s="6"/>
    </row>
    <row r="151" spans="1:14" ht="18.95" customHeight="1">
      <c r="A151" s="162" t="s">
        <v>180</v>
      </c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6"/>
    </row>
    <row r="152" spans="1:14" ht="18" customHeight="1" thickBot="1">
      <c r="A152" s="13"/>
      <c r="B152" s="31"/>
      <c r="C152" s="31"/>
      <c r="D152" s="31"/>
      <c r="E152" s="31"/>
      <c r="F152" s="31"/>
      <c r="G152" s="31"/>
      <c r="H152" s="31"/>
      <c r="I152" s="31"/>
      <c r="J152" s="31"/>
      <c r="K152" s="32"/>
      <c r="L152" s="32"/>
      <c r="M152" s="32"/>
      <c r="N152" s="6"/>
    </row>
    <row r="153" spans="1:14" ht="15" customHeight="1">
      <c r="A153" s="163" t="s">
        <v>6</v>
      </c>
      <c r="B153" s="103" t="s">
        <v>55</v>
      </c>
      <c r="C153" s="103"/>
      <c r="D153" s="103"/>
      <c r="E153" s="103"/>
      <c r="F153" s="103"/>
      <c r="G153" s="103"/>
      <c r="H153" s="103"/>
      <c r="I153" s="103"/>
      <c r="J153" s="103"/>
      <c r="K153" s="166" t="s">
        <v>128</v>
      </c>
      <c r="L153" s="167"/>
      <c r="M153" s="168"/>
      <c r="N153" s="6"/>
    </row>
    <row r="154" spans="1:14" ht="15" customHeight="1">
      <c r="A154" s="164"/>
      <c r="B154" s="165"/>
      <c r="C154" s="165"/>
      <c r="D154" s="165"/>
      <c r="E154" s="165"/>
      <c r="F154" s="165"/>
      <c r="G154" s="165"/>
      <c r="H154" s="165"/>
      <c r="I154" s="165"/>
      <c r="J154" s="165"/>
      <c r="K154" s="169"/>
      <c r="L154" s="170"/>
      <c r="M154" s="171"/>
      <c r="N154" s="5"/>
    </row>
    <row r="155" spans="1:14" ht="35.25" customHeight="1" thickBot="1">
      <c r="A155" s="34">
        <v>1</v>
      </c>
      <c r="B155" s="133" t="s">
        <v>35</v>
      </c>
      <c r="C155" s="134"/>
      <c r="D155" s="134"/>
      <c r="E155" s="134"/>
      <c r="F155" s="134"/>
      <c r="G155" s="134"/>
      <c r="H155" s="134"/>
      <c r="I155" s="134"/>
      <c r="J155" s="135"/>
      <c r="K155" s="172" t="s">
        <v>229</v>
      </c>
      <c r="L155" s="322"/>
      <c r="M155" s="173"/>
      <c r="N155" s="6"/>
    </row>
    <row r="156" spans="1:1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6"/>
    </row>
    <row r="157" spans="1:14" ht="21.75" customHeight="1">
      <c r="A157" s="162" t="s">
        <v>181</v>
      </c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6"/>
    </row>
    <row r="158" spans="1:14" ht="15.75" thickBo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6"/>
    </row>
    <row r="159" spans="1:14" ht="60.75" customHeight="1">
      <c r="A159" s="35" t="s">
        <v>5</v>
      </c>
      <c r="B159" s="113" t="s">
        <v>27</v>
      </c>
      <c r="C159" s="114"/>
      <c r="D159" s="114"/>
      <c r="E159" s="115"/>
      <c r="F159" s="26" t="s">
        <v>26</v>
      </c>
      <c r="G159" s="116" t="s">
        <v>18</v>
      </c>
      <c r="H159" s="117"/>
      <c r="I159" s="118"/>
      <c r="J159" s="119" t="s">
        <v>120</v>
      </c>
      <c r="K159" s="120"/>
      <c r="L159" s="116" t="s">
        <v>25</v>
      </c>
      <c r="M159" s="121"/>
      <c r="N159" s="6"/>
    </row>
    <row r="160" spans="1:14" ht="30" customHeight="1">
      <c r="A160" s="186" t="s">
        <v>62</v>
      </c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8"/>
      <c r="N160" s="6"/>
    </row>
    <row r="161" spans="1:14" ht="30" customHeight="1">
      <c r="A161" s="14">
        <v>1</v>
      </c>
      <c r="B161" s="107" t="s">
        <v>37</v>
      </c>
      <c r="C161" s="108"/>
      <c r="D161" s="108"/>
      <c r="E161" s="109"/>
      <c r="F161" s="27" t="s">
        <v>16</v>
      </c>
      <c r="G161" s="140" t="s">
        <v>31</v>
      </c>
      <c r="H161" s="141"/>
      <c r="I161" s="142"/>
      <c r="J161" s="91">
        <v>31584.1</v>
      </c>
      <c r="K161" s="92"/>
      <c r="L161" s="88" t="s">
        <v>58</v>
      </c>
      <c r="M161" s="89"/>
      <c r="N161" s="6"/>
    </row>
    <row r="162" spans="1:14" ht="30" customHeight="1">
      <c r="A162" s="14">
        <v>2</v>
      </c>
      <c r="B162" s="107" t="s">
        <v>57</v>
      </c>
      <c r="C162" s="108"/>
      <c r="D162" s="108"/>
      <c r="E162" s="109"/>
      <c r="F162" s="27" t="s">
        <v>16</v>
      </c>
      <c r="G162" s="140" t="s">
        <v>31</v>
      </c>
      <c r="H162" s="141"/>
      <c r="I162" s="142"/>
      <c r="J162" s="91">
        <v>20275</v>
      </c>
      <c r="K162" s="92"/>
      <c r="L162" s="88" t="s">
        <v>17</v>
      </c>
      <c r="M162" s="89"/>
      <c r="N162" s="6"/>
    </row>
    <row r="163" spans="1:14" s="3" customFormat="1" ht="36" customHeight="1">
      <c r="A163" s="70">
        <v>3</v>
      </c>
      <c r="B163" s="196" t="s">
        <v>247</v>
      </c>
      <c r="C163" s="196"/>
      <c r="D163" s="196"/>
      <c r="E163" s="196"/>
      <c r="F163" s="70" t="s">
        <v>16</v>
      </c>
      <c r="G163" s="94" t="s">
        <v>31</v>
      </c>
      <c r="H163" s="94"/>
      <c r="I163" s="94"/>
      <c r="J163" s="91">
        <v>8502</v>
      </c>
      <c r="K163" s="92"/>
      <c r="L163" s="94" t="s">
        <v>58</v>
      </c>
      <c r="M163" s="94"/>
      <c r="N163" s="6"/>
    </row>
    <row r="164" spans="1:14" ht="30" customHeight="1">
      <c r="A164" s="14">
        <v>4</v>
      </c>
      <c r="B164" s="107" t="s">
        <v>59</v>
      </c>
      <c r="C164" s="108"/>
      <c r="D164" s="108"/>
      <c r="E164" s="109"/>
      <c r="F164" s="27" t="s">
        <v>16</v>
      </c>
      <c r="G164" s="140" t="s">
        <v>31</v>
      </c>
      <c r="H164" s="141"/>
      <c r="I164" s="142"/>
      <c r="J164" s="91">
        <v>16611.77</v>
      </c>
      <c r="K164" s="92"/>
      <c r="L164" s="88" t="s">
        <v>58</v>
      </c>
      <c r="M164" s="89"/>
      <c r="N164" s="6"/>
    </row>
    <row r="165" spans="1:14" ht="31.7" customHeight="1">
      <c r="A165" s="14">
        <v>5</v>
      </c>
      <c r="B165" s="107" t="s">
        <v>60</v>
      </c>
      <c r="C165" s="108"/>
      <c r="D165" s="108"/>
      <c r="E165" s="109"/>
      <c r="F165" s="27" t="s">
        <v>16</v>
      </c>
      <c r="G165" s="140" t="s">
        <v>61</v>
      </c>
      <c r="H165" s="141"/>
      <c r="I165" s="142"/>
      <c r="J165" s="91">
        <v>11836.27</v>
      </c>
      <c r="K165" s="92"/>
      <c r="L165" s="88" t="s">
        <v>58</v>
      </c>
      <c r="M165" s="89"/>
      <c r="N165" s="6"/>
    </row>
    <row r="166" spans="1:14" ht="30.75" customHeight="1">
      <c r="A166" s="186" t="s">
        <v>38</v>
      </c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8"/>
      <c r="N166" s="6"/>
    </row>
    <row r="167" spans="1:14" ht="29.25" customHeight="1">
      <c r="A167" s="14">
        <v>1</v>
      </c>
      <c r="B167" s="107" t="s">
        <v>63</v>
      </c>
      <c r="C167" s="108"/>
      <c r="D167" s="108"/>
      <c r="E167" s="109"/>
      <c r="F167" s="27" t="s">
        <v>16</v>
      </c>
      <c r="G167" s="140" t="s">
        <v>31</v>
      </c>
      <c r="H167" s="141"/>
      <c r="I167" s="142"/>
      <c r="J167" s="91">
        <v>6293.63</v>
      </c>
      <c r="K167" s="92"/>
      <c r="L167" s="88" t="s">
        <v>58</v>
      </c>
      <c r="M167" s="89"/>
      <c r="N167" s="6"/>
    </row>
    <row r="168" spans="1:14" ht="30.75" customHeight="1">
      <c r="A168" s="14">
        <v>2</v>
      </c>
      <c r="B168" s="107" t="s">
        <v>204</v>
      </c>
      <c r="C168" s="108"/>
      <c r="D168" s="108"/>
      <c r="E168" s="109"/>
      <c r="F168" s="27" t="s">
        <v>16</v>
      </c>
      <c r="G168" s="140" t="s">
        <v>31</v>
      </c>
      <c r="H168" s="141"/>
      <c r="I168" s="142"/>
      <c r="J168" s="91">
        <v>9889.1299999999992</v>
      </c>
      <c r="K168" s="92"/>
      <c r="L168" s="88" t="s">
        <v>17</v>
      </c>
      <c r="M168" s="89"/>
      <c r="N168" s="6"/>
    </row>
    <row r="169" spans="1:14" s="3" customFormat="1" ht="30" customHeight="1">
      <c r="A169" s="70">
        <v>3</v>
      </c>
      <c r="B169" s="196" t="s">
        <v>247</v>
      </c>
      <c r="C169" s="196"/>
      <c r="D169" s="196"/>
      <c r="E169" s="196"/>
      <c r="F169" s="70" t="s">
        <v>16</v>
      </c>
      <c r="G169" s="94" t="s">
        <v>31</v>
      </c>
      <c r="H169" s="94"/>
      <c r="I169" s="94"/>
      <c r="J169" s="91">
        <v>2944.67</v>
      </c>
      <c r="K169" s="92"/>
      <c r="L169" s="94" t="s">
        <v>58</v>
      </c>
      <c r="M169" s="94"/>
      <c r="N169" s="6"/>
    </row>
    <row r="170" spans="1:14" ht="30" customHeight="1">
      <c r="A170" s="14">
        <v>4</v>
      </c>
      <c r="B170" s="107" t="s">
        <v>59</v>
      </c>
      <c r="C170" s="108"/>
      <c r="D170" s="108"/>
      <c r="E170" s="109"/>
      <c r="F170" s="15" t="s">
        <v>16</v>
      </c>
      <c r="G170" s="140" t="s">
        <v>64</v>
      </c>
      <c r="H170" s="141"/>
      <c r="I170" s="142"/>
      <c r="J170" s="91">
        <v>16611.77</v>
      </c>
      <c r="K170" s="92"/>
      <c r="L170" s="88" t="s">
        <v>58</v>
      </c>
      <c r="M170" s="89"/>
      <c r="N170" s="6"/>
    </row>
    <row r="171" spans="1:14" ht="29.25" customHeight="1">
      <c r="A171" s="14">
        <v>5</v>
      </c>
      <c r="B171" s="107" t="s">
        <v>60</v>
      </c>
      <c r="C171" s="108"/>
      <c r="D171" s="108"/>
      <c r="E171" s="109"/>
      <c r="F171" s="15" t="s">
        <v>16</v>
      </c>
      <c r="G171" s="140" t="s">
        <v>65</v>
      </c>
      <c r="H171" s="141"/>
      <c r="I171" s="142"/>
      <c r="J171" s="91">
        <v>11836.27</v>
      </c>
      <c r="K171" s="92"/>
      <c r="L171" s="88" t="s">
        <v>58</v>
      </c>
      <c r="M171" s="89"/>
      <c r="N171" s="6"/>
    </row>
    <row r="172" spans="1:14" ht="37.35" customHeight="1" thickBot="1">
      <c r="A172" s="16">
        <v>6</v>
      </c>
      <c r="B172" s="143" t="s">
        <v>66</v>
      </c>
      <c r="C172" s="144"/>
      <c r="D172" s="144"/>
      <c r="E172" s="145"/>
      <c r="F172" s="17"/>
      <c r="G172" s="143" t="s">
        <v>97</v>
      </c>
      <c r="H172" s="144"/>
      <c r="I172" s="145"/>
      <c r="J172" s="136"/>
      <c r="K172" s="137"/>
      <c r="L172" s="172">
        <v>10000</v>
      </c>
      <c r="M172" s="173"/>
      <c r="N172" s="6"/>
    </row>
    <row r="173" spans="1:14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42.75" customHeight="1" thickBot="1">
      <c r="A174" s="139" t="s">
        <v>182</v>
      </c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6"/>
    </row>
    <row r="175" spans="1:14" ht="29.25" customHeight="1">
      <c r="A175" s="35" t="s">
        <v>5</v>
      </c>
      <c r="B175" s="113" t="s">
        <v>67</v>
      </c>
      <c r="C175" s="114"/>
      <c r="D175" s="114"/>
      <c r="E175" s="115"/>
      <c r="F175" s="26" t="s">
        <v>26</v>
      </c>
      <c r="G175" s="116" t="s">
        <v>18</v>
      </c>
      <c r="H175" s="117"/>
      <c r="I175" s="118"/>
      <c r="J175" s="119" t="s">
        <v>120</v>
      </c>
      <c r="K175" s="120"/>
      <c r="L175" s="116" t="s">
        <v>25</v>
      </c>
      <c r="M175" s="121"/>
      <c r="N175" s="6"/>
    </row>
    <row r="176" spans="1:14" ht="30" customHeight="1">
      <c r="A176" s="14">
        <v>1</v>
      </c>
      <c r="B176" s="107" t="s">
        <v>232</v>
      </c>
      <c r="C176" s="108"/>
      <c r="D176" s="108"/>
      <c r="E176" s="109"/>
      <c r="F176" s="27" t="s">
        <v>16</v>
      </c>
      <c r="G176" s="146" t="s">
        <v>35</v>
      </c>
      <c r="H176" s="147"/>
      <c r="I176" s="148"/>
      <c r="J176" s="91">
        <v>16528.900000000001</v>
      </c>
      <c r="K176" s="92"/>
      <c r="L176" s="88" t="s">
        <v>58</v>
      </c>
      <c r="M176" s="89"/>
      <c r="N176" s="6"/>
    </row>
    <row r="177" spans="1:14" ht="29.25" customHeight="1">
      <c r="A177" s="14">
        <f>A176+1</f>
        <v>2</v>
      </c>
      <c r="B177" s="107" t="s">
        <v>108</v>
      </c>
      <c r="C177" s="108"/>
      <c r="D177" s="108"/>
      <c r="E177" s="109"/>
      <c r="F177" s="27" t="s">
        <v>16</v>
      </c>
      <c r="G177" s="110" t="s">
        <v>35</v>
      </c>
      <c r="H177" s="111"/>
      <c r="I177" s="112"/>
      <c r="J177" s="91">
        <v>2723</v>
      </c>
      <c r="K177" s="92"/>
      <c r="L177" s="88" t="s">
        <v>17</v>
      </c>
      <c r="M177" s="89"/>
      <c r="N177" s="6"/>
    </row>
    <row r="178" spans="1:14" ht="48.75" customHeight="1">
      <c r="A178" s="14">
        <f>A177+1</f>
        <v>3</v>
      </c>
      <c r="B178" s="107" t="s">
        <v>135</v>
      </c>
      <c r="C178" s="108"/>
      <c r="D178" s="108"/>
      <c r="E178" s="109"/>
      <c r="F178" s="27" t="s">
        <v>131</v>
      </c>
      <c r="G178" s="110" t="s">
        <v>132</v>
      </c>
      <c r="H178" s="111"/>
      <c r="I178" s="112"/>
      <c r="J178" s="91" t="s">
        <v>231</v>
      </c>
      <c r="K178" s="92"/>
      <c r="L178" s="88" t="s">
        <v>17</v>
      </c>
      <c r="M178" s="89"/>
      <c r="N178" s="5"/>
    </row>
    <row r="179" spans="1:14" ht="45" customHeight="1">
      <c r="A179" s="14">
        <f>A178+1</f>
        <v>4</v>
      </c>
      <c r="B179" s="107" t="s">
        <v>136</v>
      </c>
      <c r="C179" s="108"/>
      <c r="D179" s="108"/>
      <c r="E179" s="109"/>
      <c r="F179" s="36" t="s">
        <v>131</v>
      </c>
      <c r="G179" s="110" t="s">
        <v>137</v>
      </c>
      <c r="H179" s="111"/>
      <c r="I179" s="112"/>
      <c r="J179" s="91" t="s">
        <v>231</v>
      </c>
      <c r="K179" s="92"/>
      <c r="L179" s="88" t="s">
        <v>17</v>
      </c>
      <c r="M179" s="89"/>
      <c r="N179" s="5"/>
    </row>
    <row r="180" spans="1:14" ht="45" customHeight="1">
      <c r="A180" s="14">
        <v>5</v>
      </c>
      <c r="B180" s="131" t="s">
        <v>86</v>
      </c>
      <c r="C180" s="131"/>
      <c r="D180" s="131"/>
      <c r="E180" s="131"/>
      <c r="F180" s="41" t="s">
        <v>16</v>
      </c>
      <c r="G180" s="132" t="s">
        <v>35</v>
      </c>
      <c r="H180" s="132"/>
      <c r="I180" s="132"/>
      <c r="J180" s="100">
        <v>5000</v>
      </c>
      <c r="K180" s="100"/>
      <c r="L180" s="91"/>
      <c r="M180" s="92"/>
      <c r="N180" s="6"/>
    </row>
    <row r="181" spans="1:14" ht="37.5" customHeight="1">
      <c r="A181" s="32"/>
      <c r="B181" s="40"/>
      <c r="C181" s="40"/>
      <c r="D181" s="40"/>
      <c r="E181" s="40"/>
      <c r="F181" s="32"/>
      <c r="G181" s="47"/>
      <c r="H181" s="47"/>
      <c r="I181" s="47"/>
      <c r="J181" s="42"/>
      <c r="K181" s="42"/>
      <c r="L181" s="48"/>
      <c r="M181" s="48"/>
      <c r="N181" s="6"/>
    </row>
    <row r="182" spans="1:14" ht="19.5" customHeight="1" thickBot="1">
      <c r="A182" s="139" t="s">
        <v>245</v>
      </c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6"/>
    </row>
    <row r="183" spans="1:14" ht="15" customHeight="1">
      <c r="A183" s="227" t="s">
        <v>6</v>
      </c>
      <c r="B183" s="149" t="s">
        <v>27</v>
      </c>
      <c r="C183" s="150"/>
      <c r="D183" s="151"/>
      <c r="E183" s="149" t="s">
        <v>14</v>
      </c>
      <c r="F183" s="155"/>
      <c r="G183" s="156"/>
      <c r="H183" s="149" t="s">
        <v>92</v>
      </c>
      <c r="I183" s="150"/>
      <c r="J183" s="151"/>
      <c r="K183" s="149" t="s">
        <v>119</v>
      </c>
      <c r="L183" s="155"/>
      <c r="M183" s="160"/>
      <c r="N183" s="6"/>
    </row>
    <row r="184" spans="1:14" ht="15" customHeight="1">
      <c r="A184" s="314"/>
      <c r="B184" s="152"/>
      <c r="C184" s="153"/>
      <c r="D184" s="154"/>
      <c r="E184" s="157"/>
      <c r="F184" s="158"/>
      <c r="G184" s="159"/>
      <c r="H184" s="152"/>
      <c r="I184" s="153"/>
      <c r="J184" s="154"/>
      <c r="K184" s="157"/>
      <c r="L184" s="158"/>
      <c r="M184" s="161"/>
      <c r="N184" s="6"/>
    </row>
    <row r="185" spans="1:14" ht="17.25" customHeight="1">
      <c r="A185" s="122" t="s">
        <v>21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4"/>
      <c r="N185" s="13">
        <f>15+1</f>
        <v>16</v>
      </c>
    </row>
    <row r="186" spans="1:14" ht="13.5" customHeight="1">
      <c r="A186" s="67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9"/>
      <c r="N186" s="13"/>
    </row>
    <row r="187" spans="1:14" ht="29.25" customHeight="1">
      <c r="A187" s="64">
        <v>1</v>
      </c>
      <c r="B187" s="125" t="s">
        <v>106</v>
      </c>
      <c r="C187" s="126"/>
      <c r="D187" s="127"/>
      <c r="E187" s="85" t="s">
        <v>16</v>
      </c>
      <c r="F187" s="86"/>
      <c r="G187" s="87"/>
      <c r="H187" s="85" t="s">
        <v>93</v>
      </c>
      <c r="I187" s="86"/>
      <c r="J187" s="87"/>
      <c r="K187" s="128">
        <v>58.32</v>
      </c>
      <c r="L187" s="129"/>
      <c r="M187" s="130"/>
      <c r="N187" s="13"/>
    </row>
    <row r="188" spans="1:14" ht="28.5" customHeight="1">
      <c r="A188" s="64">
        <f>A187+1</f>
        <v>2</v>
      </c>
      <c r="B188" s="125" t="s">
        <v>39</v>
      </c>
      <c r="C188" s="126"/>
      <c r="D188" s="127"/>
      <c r="E188" s="85" t="s">
        <v>16</v>
      </c>
      <c r="F188" s="86"/>
      <c r="G188" s="87"/>
      <c r="H188" s="85" t="s">
        <v>94</v>
      </c>
      <c r="I188" s="86"/>
      <c r="J188" s="87"/>
      <c r="K188" s="128">
        <v>159.65</v>
      </c>
      <c r="L188" s="129"/>
      <c r="M188" s="130"/>
      <c r="N188" s="13"/>
    </row>
    <row r="189" spans="1:14" ht="30.75" customHeight="1">
      <c r="A189" s="64">
        <f t="shared" ref="A189:A232" si="1">A188+1</f>
        <v>3</v>
      </c>
      <c r="B189" s="125" t="s">
        <v>40</v>
      </c>
      <c r="C189" s="126"/>
      <c r="D189" s="127"/>
      <c r="E189" s="85" t="s">
        <v>233</v>
      </c>
      <c r="F189" s="86"/>
      <c r="G189" s="87"/>
      <c r="H189" s="85" t="s">
        <v>205</v>
      </c>
      <c r="I189" s="86"/>
      <c r="J189" s="87"/>
      <c r="K189" s="128">
        <v>589.86</v>
      </c>
      <c r="L189" s="129"/>
      <c r="M189" s="130"/>
      <c r="N189" s="13">
        <f>1500+10+21</f>
        <v>1531</v>
      </c>
    </row>
    <row r="190" spans="1:14" ht="29.25" customHeight="1">
      <c r="A190" s="64">
        <f t="shared" si="1"/>
        <v>4</v>
      </c>
      <c r="B190" s="125" t="s">
        <v>206</v>
      </c>
      <c r="C190" s="126"/>
      <c r="D190" s="127"/>
      <c r="E190" s="85" t="s">
        <v>16</v>
      </c>
      <c r="F190" s="86"/>
      <c r="G190" s="87"/>
      <c r="H190" s="85" t="s">
        <v>93</v>
      </c>
      <c r="I190" s="86"/>
      <c r="J190" s="87"/>
      <c r="K190" s="128">
        <v>37.29</v>
      </c>
      <c r="L190" s="129"/>
      <c r="M190" s="130"/>
      <c r="N190" s="13"/>
    </row>
    <row r="191" spans="1:14" ht="30.75" customHeight="1">
      <c r="A191" s="64">
        <f t="shared" si="1"/>
        <v>5</v>
      </c>
      <c r="B191" s="125" t="s">
        <v>42</v>
      </c>
      <c r="C191" s="126"/>
      <c r="D191" s="127"/>
      <c r="E191" s="85" t="s">
        <v>16</v>
      </c>
      <c r="F191" s="86"/>
      <c r="G191" s="87"/>
      <c r="H191" s="85" t="s">
        <v>116</v>
      </c>
      <c r="I191" s="86"/>
      <c r="J191" s="87"/>
      <c r="K191" s="128">
        <v>1127.3599999999999</v>
      </c>
      <c r="L191" s="129"/>
      <c r="M191" s="130"/>
      <c r="N191" s="13"/>
    </row>
    <row r="192" spans="1:14" ht="32.25" customHeight="1">
      <c r="A192" s="64">
        <f t="shared" si="1"/>
        <v>6</v>
      </c>
      <c r="B192" s="125" t="s">
        <v>68</v>
      </c>
      <c r="C192" s="126"/>
      <c r="D192" s="127"/>
      <c r="E192" s="85" t="s">
        <v>16</v>
      </c>
      <c r="F192" s="86"/>
      <c r="G192" s="87"/>
      <c r="H192" s="85" t="s">
        <v>122</v>
      </c>
      <c r="I192" s="86"/>
      <c r="J192" s="87"/>
      <c r="K192" s="128">
        <v>199.43</v>
      </c>
      <c r="L192" s="129"/>
      <c r="M192" s="130"/>
      <c r="N192" s="13"/>
    </row>
    <row r="193" spans="1:14" ht="39" customHeight="1">
      <c r="A193" s="64">
        <f t="shared" si="1"/>
        <v>7</v>
      </c>
      <c r="B193" s="125" t="s">
        <v>139</v>
      </c>
      <c r="C193" s="126"/>
      <c r="D193" s="127"/>
      <c r="E193" s="85" t="s">
        <v>41</v>
      </c>
      <c r="F193" s="86"/>
      <c r="G193" s="87"/>
      <c r="H193" s="85" t="s">
        <v>146</v>
      </c>
      <c r="I193" s="86"/>
      <c r="J193" s="87"/>
      <c r="K193" s="128">
        <v>103.36</v>
      </c>
      <c r="L193" s="129"/>
      <c r="M193" s="130"/>
      <c r="N193" s="13"/>
    </row>
    <row r="194" spans="1:14" ht="31.7" customHeight="1">
      <c r="A194" s="64">
        <f>A193+1</f>
        <v>8</v>
      </c>
      <c r="B194" s="125" t="s">
        <v>69</v>
      </c>
      <c r="C194" s="126"/>
      <c r="D194" s="127"/>
      <c r="E194" s="85" t="s">
        <v>16</v>
      </c>
      <c r="F194" s="86"/>
      <c r="G194" s="87"/>
      <c r="H194" s="85" t="s">
        <v>114</v>
      </c>
      <c r="I194" s="86"/>
      <c r="J194" s="87"/>
      <c r="K194" s="128">
        <v>15.71</v>
      </c>
      <c r="L194" s="129"/>
      <c r="M194" s="130"/>
      <c r="N194" s="13"/>
    </row>
    <row r="195" spans="1:14" ht="30.75" customHeight="1">
      <c r="A195" s="64">
        <f t="shared" si="1"/>
        <v>9</v>
      </c>
      <c r="B195" s="371" t="s">
        <v>207</v>
      </c>
      <c r="C195" s="372"/>
      <c r="D195" s="373"/>
      <c r="E195" s="85" t="s">
        <v>16</v>
      </c>
      <c r="F195" s="86"/>
      <c r="G195" s="87"/>
      <c r="H195" s="85" t="s">
        <v>93</v>
      </c>
      <c r="I195" s="86"/>
      <c r="J195" s="87"/>
      <c r="K195" s="128">
        <v>18.45</v>
      </c>
      <c r="L195" s="129"/>
      <c r="M195" s="130"/>
      <c r="N195" s="13"/>
    </row>
    <row r="196" spans="1:14" ht="30.75" customHeight="1">
      <c r="A196" s="64">
        <f t="shared" si="1"/>
        <v>10</v>
      </c>
      <c r="B196" s="125" t="s">
        <v>70</v>
      </c>
      <c r="C196" s="126"/>
      <c r="D196" s="127"/>
      <c r="E196" s="85" t="s">
        <v>16</v>
      </c>
      <c r="F196" s="86"/>
      <c r="G196" s="87"/>
      <c r="H196" s="85" t="s">
        <v>93</v>
      </c>
      <c r="I196" s="86"/>
      <c r="J196" s="87"/>
      <c r="K196" s="128">
        <v>48.41</v>
      </c>
      <c r="L196" s="129"/>
      <c r="M196" s="130"/>
      <c r="N196" s="13"/>
    </row>
    <row r="197" spans="1:14" ht="30" customHeight="1">
      <c r="A197" s="64">
        <f t="shared" si="1"/>
        <v>11</v>
      </c>
      <c r="B197" s="125" t="s">
        <v>71</v>
      </c>
      <c r="C197" s="126"/>
      <c r="D197" s="127"/>
      <c r="E197" s="85" t="s">
        <v>16</v>
      </c>
      <c r="F197" s="86"/>
      <c r="G197" s="87"/>
      <c r="H197" s="85" t="s">
        <v>115</v>
      </c>
      <c r="I197" s="86"/>
      <c r="J197" s="87"/>
      <c r="K197" s="128">
        <v>42.58</v>
      </c>
      <c r="L197" s="129"/>
      <c r="M197" s="130"/>
      <c r="N197" s="13"/>
    </row>
    <row r="198" spans="1:14" ht="31.7" customHeight="1">
      <c r="A198" s="64">
        <f t="shared" si="1"/>
        <v>12</v>
      </c>
      <c r="B198" s="125" t="s">
        <v>95</v>
      </c>
      <c r="C198" s="126"/>
      <c r="D198" s="127"/>
      <c r="E198" s="85" t="s">
        <v>16</v>
      </c>
      <c r="F198" s="86"/>
      <c r="G198" s="87"/>
      <c r="H198" s="85" t="s">
        <v>151</v>
      </c>
      <c r="I198" s="86"/>
      <c r="J198" s="87"/>
      <c r="K198" s="128">
        <v>202.25</v>
      </c>
      <c r="L198" s="129"/>
      <c r="M198" s="130"/>
      <c r="N198" s="13"/>
    </row>
    <row r="199" spans="1:14" ht="33" customHeight="1">
      <c r="A199" s="64">
        <f t="shared" si="1"/>
        <v>13</v>
      </c>
      <c r="B199" s="125" t="s">
        <v>123</v>
      </c>
      <c r="C199" s="126"/>
      <c r="D199" s="127"/>
      <c r="E199" s="85" t="s">
        <v>16</v>
      </c>
      <c r="F199" s="86"/>
      <c r="G199" s="87"/>
      <c r="H199" s="85" t="s">
        <v>208</v>
      </c>
      <c r="I199" s="86"/>
      <c r="J199" s="87"/>
      <c r="K199" s="128">
        <v>234.29</v>
      </c>
      <c r="L199" s="129"/>
      <c r="M199" s="130"/>
      <c r="N199" s="13"/>
    </row>
    <row r="200" spans="1:14" ht="31.7" customHeight="1">
      <c r="A200" s="64">
        <f t="shared" si="1"/>
        <v>14</v>
      </c>
      <c r="B200" s="125" t="s">
        <v>164</v>
      </c>
      <c r="C200" s="126"/>
      <c r="D200" s="127"/>
      <c r="E200" s="85" t="s">
        <v>16</v>
      </c>
      <c r="F200" s="86"/>
      <c r="G200" s="87"/>
      <c r="H200" s="85" t="s">
        <v>94</v>
      </c>
      <c r="I200" s="86"/>
      <c r="J200" s="87"/>
      <c r="K200" s="128">
        <v>124.22</v>
      </c>
      <c r="L200" s="129"/>
      <c r="M200" s="130"/>
      <c r="N200" s="13"/>
    </row>
    <row r="201" spans="1:14" ht="30" customHeight="1">
      <c r="A201" s="64">
        <f t="shared" si="1"/>
        <v>15</v>
      </c>
      <c r="B201" s="125" t="s">
        <v>43</v>
      </c>
      <c r="C201" s="126"/>
      <c r="D201" s="127"/>
      <c r="E201" s="85" t="s">
        <v>16</v>
      </c>
      <c r="F201" s="86"/>
      <c r="G201" s="87"/>
      <c r="H201" s="85" t="s">
        <v>94</v>
      </c>
      <c r="I201" s="86"/>
      <c r="J201" s="87"/>
      <c r="K201" s="128">
        <v>16.59</v>
      </c>
      <c r="L201" s="129"/>
      <c r="M201" s="130"/>
      <c r="N201" s="13"/>
    </row>
    <row r="202" spans="1:14" ht="30" customHeight="1">
      <c r="A202" s="64">
        <f t="shared" si="1"/>
        <v>16</v>
      </c>
      <c r="B202" s="125" t="s">
        <v>72</v>
      </c>
      <c r="C202" s="126"/>
      <c r="D202" s="127"/>
      <c r="E202" s="85" t="s">
        <v>16</v>
      </c>
      <c r="F202" s="86"/>
      <c r="G202" s="87"/>
      <c r="H202" s="85" t="s">
        <v>93</v>
      </c>
      <c r="I202" s="86"/>
      <c r="J202" s="87"/>
      <c r="K202" s="128">
        <v>31.62</v>
      </c>
      <c r="L202" s="129"/>
      <c r="M202" s="130"/>
      <c r="N202" s="13"/>
    </row>
    <row r="203" spans="1:14" ht="30.75" customHeight="1">
      <c r="A203" s="64">
        <f t="shared" si="1"/>
        <v>17</v>
      </c>
      <c r="B203" s="125" t="s">
        <v>73</v>
      </c>
      <c r="C203" s="126"/>
      <c r="D203" s="127"/>
      <c r="E203" s="85" t="s">
        <v>16</v>
      </c>
      <c r="F203" s="86"/>
      <c r="G203" s="87"/>
      <c r="H203" s="85" t="s">
        <v>112</v>
      </c>
      <c r="I203" s="86"/>
      <c r="J203" s="87"/>
      <c r="K203" s="128">
        <v>505.89</v>
      </c>
      <c r="L203" s="129"/>
      <c r="M203" s="130"/>
      <c r="N203" s="13"/>
    </row>
    <row r="204" spans="1:14" ht="32.25" customHeight="1">
      <c r="A204" s="64">
        <f t="shared" si="1"/>
        <v>18</v>
      </c>
      <c r="B204" s="125" t="s">
        <v>74</v>
      </c>
      <c r="C204" s="126"/>
      <c r="D204" s="127"/>
      <c r="E204" s="85" t="s">
        <v>16</v>
      </c>
      <c r="F204" s="86"/>
      <c r="G204" s="87"/>
      <c r="H204" s="85" t="s">
        <v>112</v>
      </c>
      <c r="I204" s="86"/>
      <c r="J204" s="87"/>
      <c r="K204" s="128">
        <v>714.03</v>
      </c>
      <c r="L204" s="129"/>
      <c r="M204" s="130"/>
      <c r="N204" s="13"/>
    </row>
    <row r="205" spans="1:14" ht="31.7" customHeight="1">
      <c r="A205" s="64">
        <f t="shared" si="1"/>
        <v>19</v>
      </c>
      <c r="B205" s="125" t="s">
        <v>87</v>
      </c>
      <c r="C205" s="126"/>
      <c r="D205" s="127"/>
      <c r="E205" s="85" t="s">
        <v>16</v>
      </c>
      <c r="F205" s="86"/>
      <c r="G205" s="87"/>
      <c r="H205" s="85" t="s">
        <v>152</v>
      </c>
      <c r="I205" s="86"/>
      <c r="J205" s="87"/>
      <c r="K205" s="128">
        <v>322.35000000000002</v>
      </c>
      <c r="L205" s="129"/>
      <c r="M205" s="130"/>
      <c r="N205" s="13"/>
    </row>
    <row r="206" spans="1:14" ht="30" customHeight="1">
      <c r="A206" s="64">
        <f t="shared" si="1"/>
        <v>20</v>
      </c>
      <c r="B206" s="125" t="s">
        <v>44</v>
      </c>
      <c r="C206" s="126"/>
      <c r="D206" s="127"/>
      <c r="E206" s="85" t="s">
        <v>16</v>
      </c>
      <c r="F206" s="86"/>
      <c r="G206" s="87"/>
      <c r="H206" s="85" t="s">
        <v>116</v>
      </c>
      <c r="I206" s="86"/>
      <c r="J206" s="87"/>
      <c r="K206" s="128">
        <v>141.44</v>
      </c>
      <c r="L206" s="129"/>
      <c r="M206" s="130"/>
      <c r="N206" s="13"/>
    </row>
    <row r="207" spans="1:14" ht="27.95" customHeight="1">
      <c r="A207" s="64">
        <f t="shared" si="1"/>
        <v>21</v>
      </c>
      <c r="B207" s="125" t="s">
        <v>75</v>
      </c>
      <c r="C207" s="126"/>
      <c r="D207" s="127"/>
      <c r="E207" s="85" t="s">
        <v>16</v>
      </c>
      <c r="F207" s="86"/>
      <c r="G207" s="87"/>
      <c r="H207" s="85" t="s">
        <v>209</v>
      </c>
      <c r="I207" s="86"/>
      <c r="J207" s="87"/>
      <c r="K207" s="128">
        <v>170.01</v>
      </c>
      <c r="L207" s="129"/>
      <c r="M207" s="130"/>
      <c r="N207" s="13"/>
    </row>
    <row r="208" spans="1:14" ht="30" customHeight="1">
      <c r="A208" s="64">
        <f t="shared" si="1"/>
        <v>22</v>
      </c>
      <c r="B208" s="125" t="s">
        <v>234</v>
      </c>
      <c r="C208" s="126"/>
      <c r="D208" s="127"/>
      <c r="E208" s="85" t="s">
        <v>16</v>
      </c>
      <c r="F208" s="86"/>
      <c r="G208" s="87"/>
      <c r="H208" s="85" t="s">
        <v>93</v>
      </c>
      <c r="I208" s="86"/>
      <c r="J208" s="87"/>
      <c r="K208" s="128">
        <v>77.209999999999994</v>
      </c>
      <c r="L208" s="129"/>
      <c r="M208" s="130"/>
      <c r="N208" s="13"/>
    </row>
    <row r="209" spans="1:14" ht="33" customHeight="1">
      <c r="A209" s="64">
        <f t="shared" si="1"/>
        <v>23</v>
      </c>
      <c r="B209" s="125" t="s">
        <v>235</v>
      </c>
      <c r="C209" s="126" t="s">
        <v>109</v>
      </c>
      <c r="D209" s="127"/>
      <c r="E209" s="85" t="s">
        <v>16</v>
      </c>
      <c r="F209" s="86"/>
      <c r="G209" s="87"/>
      <c r="H209" s="85" t="s">
        <v>210</v>
      </c>
      <c r="I209" s="86"/>
      <c r="J209" s="87"/>
      <c r="K209" s="128">
        <v>308.97000000000003</v>
      </c>
      <c r="L209" s="129"/>
      <c r="M209" s="130"/>
      <c r="N209" s="13"/>
    </row>
    <row r="210" spans="1:14" ht="35.25" customHeight="1">
      <c r="A210" s="64">
        <f t="shared" si="1"/>
        <v>24</v>
      </c>
      <c r="B210" s="125" t="s">
        <v>78</v>
      </c>
      <c r="C210" s="126"/>
      <c r="D210" s="127"/>
      <c r="E210" s="85" t="s">
        <v>16</v>
      </c>
      <c r="F210" s="86"/>
      <c r="G210" s="87"/>
      <c r="H210" s="85" t="s">
        <v>210</v>
      </c>
      <c r="I210" s="86"/>
      <c r="J210" s="87"/>
      <c r="K210" s="128">
        <v>48.41</v>
      </c>
      <c r="L210" s="129"/>
      <c r="M210" s="130"/>
      <c r="N210" s="13"/>
    </row>
    <row r="211" spans="1:14" ht="30" customHeight="1">
      <c r="A211" s="64">
        <f t="shared" si="1"/>
        <v>25</v>
      </c>
      <c r="B211" s="125" t="s">
        <v>110</v>
      </c>
      <c r="C211" s="126"/>
      <c r="D211" s="127"/>
      <c r="E211" s="85" t="s">
        <v>236</v>
      </c>
      <c r="F211" s="86"/>
      <c r="G211" s="87"/>
      <c r="H211" s="85" t="s">
        <v>126</v>
      </c>
      <c r="I211" s="86"/>
      <c r="J211" s="87"/>
      <c r="K211" s="128">
        <v>411.09</v>
      </c>
      <c r="L211" s="129"/>
      <c r="M211" s="130"/>
      <c r="N211" s="13"/>
    </row>
    <row r="212" spans="1:14" ht="30" customHeight="1">
      <c r="A212" s="64">
        <f t="shared" si="1"/>
        <v>26</v>
      </c>
      <c r="B212" s="125" t="s">
        <v>76</v>
      </c>
      <c r="C212" s="126"/>
      <c r="D212" s="127"/>
      <c r="E212" s="85" t="s">
        <v>16</v>
      </c>
      <c r="F212" s="86"/>
      <c r="G212" s="87"/>
      <c r="H212" s="85" t="s">
        <v>124</v>
      </c>
      <c r="I212" s="86"/>
      <c r="J212" s="87"/>
      <c r="K212" s="128">
        <v>41.42</v>
      </c>
      <c r="L212" s="129"/>
      <c r="M212" s="130"/>
      <c r="N212" s="13"/>
    </row>
    <row r="213" spans="1:14" ht="30.75" customHeight="1">
      <c r="A213" s="64">
        <f t="shared" si="1"/>
        <v>27</v>
      </c>
      <c r="B213" s="125" t="s">
        <v>77</v>
      </c>
      <c r="C213" s="126"/>
      <c r="D213" s="127"/>
      <c r="E213" s="85" t="s">
        <v>16</v>
      </c>
      <c r="F213" s="86"/>
      <c r="G213" s="87"/>
      <c r="H213" s="85" t="s">
        <v>113</v>
      </c>
      <c r="I213" s="86"/>
      <c r="J213" s="87"/>
      <c r="K213" s="128">
        <v>21.87</v>
      </c>
      <c r="L213" s="129"/>
      <c r="M213" s="130"/>
      <c r="N213" s="13"/>
    </row>
    <row r="214" spans="1:14" ht="30" customHeight="1">
      <c r="A214" s="64">
        <f t="shared" si="1"/>
        <v>28</v>
      </c>
      <c r="B214" s="125" t="s">
        <v>79</v>
      </c>
      <c r="C214" s="126"/>
      <c r="D214" s="127"/>
      <c r="E214" s="85" t="s">
        <v>16</v>
      </c>
      <c r="F214" s="86"/>
      <c r="G214" s="87"/>
      <c r="H214" s="85" t="s">
        <v>124</v>
      </c>
      <c r="I214" s="86"/>
      <c r="J214" s="87"/>
      <c r="K214" s="128">
        <v>40.42</v>
      </c>
      <c r="L214" s="129"/>
      <c r="M214" s="130"/>
      <c r="N214" s="13">
        <f>800+30</f>
        <v>830</v>
      </c>
    </row>
    <row r="215" spans="1:14" ht="31.5" customHeight="1">
      <c r="A215" s="64">
        <f t="shared" si="1"/>
        <v>29</v>
      </c>
      <c r="B215" s="125" t="s">
        <v>45</v>
      </c>
      <c r="C215" s="126"/>
      <c r="D215" s="127"/>
      <c r="E215" s="85" t="s">
        <v>16</v>
      </c>
      <c r="F215" s="86"/>
      <c r="G215" s="87"/>
      <c r="H215" s="85" t="s">
        <v>93</v>
      </c>
      <c r="I215" s="86"/>
      <c r="J215" s="87"/>
      <c r="K215" s="128">
        <v>41.29</v>
      </c>
      <c r="L215" s="129"/>
      <c r="M215" s="130"/>
      <c r="N215" s="13">
        <f>200+400</f>
        <v>600</v>
      </c>
    </row>
    <row r="216" spans="1:14" ht="31.7" customHeight="1">
      <c r="A216" s="64">
        <f t="shared" si="1"/>
        <v>30</v>
      </c>
      <c r="B216" s="125" t="s">
        <v>237</v>
      </c>
      <c r="C216" s="126"/>
      <c r="D216" s="127"/>
      <c r="E216" s="85" t="s">
        <v>16</v>
      </c>
      <c r="F216" s="86"/>
      <c r="G216" s="87"/>
      <c r="H216" s="85" t="s">
        <v>94</v>
      </c>
      <c r="I216" s="86"/>
      <c r="J216" s="87"/>
      <c r="K216" s="128">
        <v>14.62</v>
      </c>
      <c r="L216" s="129"/>
      <c r="M216" s="130"/>
      <c r="N216" s="13"/>
    </row>
    <row r="217" spans="1:14" ht="30" customHeight="1">
      <c r="A217" s="64">
        <f t="shared" si="1"/>
        <v>31</v>
      </c>
      <c r="B217" s="125" t="s">
        <v>238</v>
      </c>
      <c r="C217" s="126"/>
      <c r="D217" s="127"/>
      <c r="E217" s="85" t="s">
        <v>16</v>
      </c>
      <c r="F217" s="86"/>
      <c r="G217" s="87"/>
      <c r="H217" s="374" t="s">
        <v>94</v>
      </c>
      <c r="I217" s="375"/>
      <c r="J217" s="376"/>
      <c r="K217" s="128">
        <v>14.56</v>
      </c>
      <c r="L217" s="129"/>
      <c r="M217" s="130"/>
      <c r="N217" s="13">
        <f>1800+100</f>
        <v>1900</v>
      </c>
    </row>
    <row r="218" spans="1:14" ht="29.25" customHeight="1">
      <c r="A218" s="64">
        <f>A216+1</f>
        <v>31</v>
      </c>
      <c r="B218" s="125" t="s">
        <v>211</v>
      </c>
      <c r="C218" s="126"/>
      <c r="D218" s="127"/>
      <c r="E218" s="85" t="s">
        <v>236</v>
      </c>
      <c r="F218" s="86"/>
      <c r="G218" s="87"/>
      <c r="H218" s="85" t="s">
        <v>96</v>
      </c>
      <c r="I218" s="86"/>
      <c r="J218" s="87"/>
      <c r="K218" s="128">
        <v>50.85</v>
      </c>
      <c r="L218" s="129"/>
      <c r="M218" s="130"/>
      <c r="N218" s="13">
        <f>900+50</f>
        <v>950</v>
      </c>
    </row>
    <row r="219" spans="1:14" ht="33.75" customHeight="1">
      <c r="A219" s="64">
        <f t="shared" si="1"/>
        <v>32</v>
      </c>
      <c r="B219" s="125" t="s">
        <v>212</v>
      </c>
      <c r="C219" s="126"/>
      <c r="D219" s="127"/>
      <c r="E219" s="85" t="s">
        <v>159</v>
      </c>
      <c r="F219" s="86"/>
      <c r="G219" s="87"/>
      <c r="H219" s="85" t="s">
        <v>127</v>
      </c>
      <c r="I219" s="86"/>
      <c r="J219" s="87"/>
      <c r="K219" s="128">
        <v>175.2</v>
      </c>
      <c r="L219" s="129"/>
      <c r="M219" s="130"/>
      <c r="N219" s="13"/>
    </row>
    <row r="220" spans="1:14" ht="30.75" customHeight="1">
      <c r="A220" s="64">
        <f t="shared" si="1"/>
        <v>33</v>
      </c>
      <c r="B220" s="125" t="s">
        <v>46</v>
      </c>
      <c r="C220" s="126"/>
      <c r="D220" s="127"/>
      <c r="E220" s="85" t="s">
        <v>16</v>
      </c>
      <c r="F220" s="86"/>
      <c r="G220" s="87"/>
      <c r="H220" s="85" t="s">
        <v>93</v>
      </c>
      <c r="I220" s="86"/>
      <c r="J220" s="87"/>
      <c r="K220" s="128">
        <v>203.45</v>
      </c>
      <c r="L220" s="129"/>
      <c r="M220" s="130"/>
      <c r="N220" s="13"/>
    </row>
    <row r="221" spans="1:14" ht="30.75" customHeight="1">
      <c r="A221" s="64">
        <f t="shared" si="1"/>
        <v>34</v>
      </c>
      <c r="B221" s="125" t="s">
        <v>47</v>
      </c>
      <c r="C221" s="126"/>
      <c r="D221" s="127"/>
      <c r="E221" s="85" t="s">
        <v>16</v>
      </c>
      <c r="F221" s="86"/>
      <c r="G221" s="87"/>
      <c r="H221" s="85" t="s">
        <v>94</v>
      </c>
      <c r="I221" s="86"/>
      <c r="J221" s="87"/>
      <c r="K221" s="128">
        <v>151.84</v>
      </c>
      <c r="L221" s="129"/>
      <c r="M221" s="130"/>
      <c r="N221" s="13"/>
    </row>
    <row r="222" spans="1:14" ht="32.25" customHeight="1">
      <c r="A222" s="64">
        <f t="shared" si="1"/>
        <v>35</v>
      </c>
      <c r="B222" s="125" t="s">
        <v>80</v>
      </c>
      <c r="C222" s="126"/>
      <c r="D222" s="127"/>
      <c r="E222" s="85" t="s">
        <v>16</v>
      </c>
      <c r="F222" s="86"/>
      <c r="G222" s="87"/>
      <c r="H222" s="85" t="s">
        <v>93</v>
      </c>
      <c r="I222" s="86"/>
      <c r="J222" s="87"/>
      <c r="K222" s="128">
        <v>516.66999999999996</v>
      </c>
      <c r="L222" s="129"/>
      <c r="M222" s="130"/>
      <c r="N222" s="13"/>
    </row>
    <row r="223" spans="1:14" ht="32.25" customHeight="1">
      <c r="A223" s="64">
        <f t="shared" si="1"/>
        <v>36</v>
      </c>
      <c r="B223" s="125" t="s">
        <v>82</v>
      </c>
      <c r="C223" s="126"/>
      <c r="D223" s="127"/>
      <c r="E223" s="85" t="s">
        <v>16</v>
      </c>
      <c r="F223" s="86"/>
      <c r="G223" s="87"/>
      <c r="H223" s="85" t="s">
        <v>158</v>
      </c>
      <c r="I223" s="86"/>
      <c r="J223" s="87"/>
      <c r="K223" s="91">
        <v>1365.52</v>
      </c>
      <c r="L223" s="279"/>
      <c r="M223" s="377"/>
      <c r="N223" s="13"/>
    </row>
    <row r="224" spans="1:14" ht="30" customHeight="1">
      <c r="A224" s="64">
        <f t="shared" si="1"/>
        <v>37</v>
      </c>
      <c r="B224" s="125" t="s">
        <v>48</v>
      </c>
      <c r="C224" s="126"/>
      <c r="D224" s="127"/>
      <c r="E224" s="85" t="s">
        <v>16</v>
      </c>
      <c r="F224" s="86"/>
      <c r="G224" s="87"/>
      <c r="H224" s="85" t="s">
        <v>116</v>
      </c>
      <c r="I224" s="86"/>
      <c r="J224" s="87"/>
      <c r="K224" s="128">
        <v>52.35</v>
      </c>
      <c r="L224" s="129"/>
      <c r="M224" s="130"/>
      <c r="N224" s="13"/>
    </row>
    <row r="225" spans="1:14" ht="30" customHeight="1">
      <c r="A225" s="64">
        <f t="shared" si="1"/>
        <v>38</v>
      </c>
      <c r="B225" s="125" t="s">
        <v>111</v>
      </c>
      <c r="C225" s="126"/>
      <c r="D225" s="127"/>
      <c r="E225" s="85" t="s">
        <v>159</v>
      </c>
      <c r="F225" s="86"/>
      <c r="G225" s="87"/>
      <c r="H225" s="85" t="s">
        <v>94</v>
      </c>
      <c r="I225" s="86"/>
      <c r="J225" s="87"/>
      <c r="K225" s="128">
        <v>51.79</v>
      </c>
      <c r="L225" s="129"/>
      <c r="M225" s="130"/>
      <c r="N225" s="13"/>
    </row>
    <row r="226" spans="1:14" ht="30" customHeight="1">
      <c r="A226" s="64">
        <f t="shared" si="1"/>
        <v>39</v>
      </c>
      <c r="B226" s="125" t="s">
        <v>130</v>
      </c>
      <c r="C226" s="126"/>
      <c r="D226" s="127"/>
      <c r="E226" s="85" t="s">
        <v>16</v>
      </c>
      <c r="F226" s="86"/>
      <c r="G226" s="87"/>
      <c r="H226" s="213" t="s">
        <v>35</v>
      </c>
      <c r="I226" s="214"/>
      <c r="J226" s="215"/>
      <c r="K226" s="128">
        <v>605.53</v>
      </c>
      <c r="L226" s="129"/>
      <c r="M226" s="130"/>
      <c r="N226" s="13"/>
    </row>
    <row r="227" spans="1:14" ht="30" customHeight="1">
      <c r="A227" s="64">
        <f t="shared" si="1"/>
        <v>40</v>
      </c>
      <c r="B227" s="125" t="s">
        <v>239</v>
      </c>
      <c r="C227" s="126"/>
      <c r="D227" s="127"/>
      <c r="E227" s="85" t="s">
        <v>16</v>
      </c>
      <c r="F227" s="86"/>
      <c r="G227" s="87"/>
      <c r="H227" s="213" t="s">
        <v>96</v>
      </c>
      <c r="I227" s="214"/>
      <c r="J227" s="215"/>
      <c r="K227" s="128">
        <v>195.7</v>
      </c>
      <c r="L227" s="129"/>
      <c r="M227" s="130"/>
      <c r="N227" s="13"/>
    </row>
    <row r="228" spans="1:14" ht="30" customHeight="1">
      <c r="A228" s="64">
        <f t="shared" si="1"/>
        <v>41</v>
      </c>
      <c r="B228" s="125" t="s">
        <v>240</v>
      </c>
      <c r="C228" s="126"/>
      <c r="D228" s="127"/>
      <c r="E228" s="85" t="s">
        <v>16</v>
      </c>
      <c r="F228" s="86"/>
      <c r="G228" s="87"/>
      <c r="H228" s="213" t="s">
        <v>96</v>
      </c>
      <c r="I228" s="214"/>
      <c r="J228" s="215"/>
      <c r="K228" s="128">
        <v>407.4</v>
      </c>
      <c r="L228" s="129"/>
      <c r="M228" s="130"/>
      <c r="N228" s="13"/>
    </row>
    <row r="229" spans="1:14" ht="30" customHeight="1">
      <c r="A229" s="64">
        <f t="shared" si="1"/>
        <v>42</v>
      </c>
      <c r="B229" s="125" t="s">
        <v>241</v>
      </c>
      <c r="C229" s="126"/>
      <c r="D229" s="127"/>
      <c r="E229" s="85" t="s">
        <v>16</v>
      </c>
      <c r="F229" s="86"/>
      <c r="G229" s="87"/>
      <c r="H229" s="213" t="s">
        <v>94</v>
      </c>
      <c r="I229" s="214"/>
      <c r="J229" s="215"/>
      <c r="K229" s="128">
        <v>190.13</v>
      </c>
      <c r="L229" s="129"/>
      <c r="M229" s="130"/>
      <c r="N229" s="13"/>
    </row>
    <row r="230" spans="1:14" ht="30.75" customHeight="1">
      <c r="A230" s="64">
        <f t="shared" si="1"/>
        <v>43</v>
      </c>
      <c r="B230" s="125" t="s">
        <v>242</v>
      </c>
      <c r="C230" s="126"/>
      <c r="D230" s="127"/>
      <c r="E230" s="85" t="s">
        <v>16</v>
      </c>
      <c r="F230" s="86"/>
      <c r="G230" s="87"/>
      <c r="H230" s="378" t="s">
        <v>125</v>
      </c>
      <c r="I230" s="379"/>
      <c r="J230" s="380"/>
      <c r="K230" s="128">
        <v>215.27</v>
      </c>
      <c r="L230" s="129"/>
      <c r="M230" s="130"/>
      <c r="N230" s="13">
        <f>570+10</f>
        <v>580</v>
      </c>
    </row>
    <row r="231" spans="1:14" ht="58.5" customHeight="1">
      <c r="A231" s="64">
        <f t="shared" si="1"/>
        <v>44</v>
      </c>
      <c r="B231" s="125" t="s">
        <v>243</v>
      </c>
      <c r="C231" s="126"/>
      <c r="D231" s="127"/>
      <c r="E231" s="301" t="s">
        <v>16</v>
      </c>
      <c r="F231" s="302"/>
      <c r="G231" s="303"/>
      <c r="H231" s="213" t="s">
        <v>94</v>
      </c>
      <c r="I231" s="214"/>
      <c r="J231" s="215"/>
      <c r="K231" s="128">
        <v>32.03</v>
      </c>
      <c r="L231" s="129"/>
      <c r="M231" s="130"/>
      <c r="N231" s="13"/>
    </row>
    <row r="232" spans="1:14" ht="50.25" customHeight="1">
      <c r="A232" s="64">
        <f t="shared" si="1"/>
        <v>45</v>
      </c>
      <c r="B232" s="125" t="s">
        <v>107</v>
      </c>
      <c r="C232" s="126"/>
      <c r="D232" s="127"/>
      <c r="E232" s="85" t="s">
        <v>98</v>
      </c>
      <c r="F232" s="86"/>
      <c r="G232" s="87"/>
      <c r="H232" s="85" t="s">
        <v>35</v>
      </c>
      <c r="I232" s="86"/>
      <c r="J232" s="87"/>
      <c r="K232" s="91">
        <v>3000</v>
      </c>
      <c r="L232" s="279"/>
      <c r="M232" s="377"/>
      <c r="N232" s="12"/>
    </row>
    <row r="233" spans="1:14" ht="8.25" customHeight="1">
      <c r="A233" s="32"/>
      <c r="B233" s="40"/>
      <c r="C233" s="40"/>
      <c r="D233" s="40"/>
      <c r="E233" s="21"/>
      <c r="F233" s="21"/>
      <c r="G233" s="21"/>
      <c r="H233" s="21"/>
      <c r="I233" s="21"/>
      <c r="J233" s="21"/>
      <c r="K233" s="42"/>
      <c r="L233" s="21"/>
      <c r="M233" s="21"/>
      <c r="N233" s="12"/>
    </row>
    <row r="234" spans="1:14" ht="20.25" customHeight="1">
      <c r="A234" s="162" t="s">
        <v>183</v>
      </c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2" t="s">
        <v>91</v>
      </c>
    </row>
    <row r="235" spans="1:14" ht="17.25" customHeight="1" thickBo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2"/>
    </row>
    <row r="236" spans="1:14" ht="29.25" customHeight="1">
      <c r="A236" s="199" t="s">
        <v>6</v>
      </c>
      <c r="B236" s="166" t="s">
        <v>27</v>
      </c>
      <c r="C236" s="382"/>
      <c r="D236" s="383"/>
      <c r="E236" s="166" t="s">
        <v>14</v>
      </c>
      <c r="F236" s="167"/>
      <c r="G236" s="201"/>
      <c r="H236" s="166" t="s">
        <v>92</v>
      </c>
      <c r="I236" s="382"/>
      <c r="J236" s="383"/>
      <c r="K236" s="149" t="s">
        <v>121</v>
      </c>
      <c r="L236" s="155"/>
      <c r="M236" s="160"/>
      <c r="N236" s="13"/>
    </row>
    <row r="237" spans="1:14" ht="32.25" customHeight="1">
      <c r="A237" s="381"/>
      <c r="B237" s="384"/>
      <c r="C237" s="385"/>
      <c r="D237" s="386"/>
      <c r="E237" s="169"/>
      <c r="F237" s="170"/>
      <c r="G237" s="202"/>
      <c r="H237" s="384"/>
      <c r="I237" s="385"/>
      <c r="J237" s="386"/>
      <c r="K237" s="157"/>
      <c r="L237" s="158"/>
      <c r="M237" s="161"/>
      <c r="N237" s="13"/>
    </row>
    <row r="238" spans="1:14" ht="35.25" customHeight="1">
      <c r="A238" s="14">
        <v>1</v>
      </c>
      <c r="B238" s="140" t="s">
        <v>81</v>
      </c>
      <c r="C238" s="141"/>
      <c r="D238" s="142"/>
      <c r="E238" s="88" t="s">
        <v>16</v>
      </c>
      <c r="F238" s="305"/>
      <c r="G238" s="387"/>
      <c r="H238" s="88" t="s">
        <v>125</v>
      </c>
      <c r="I238" s="305"/>
      <c r="J238" s="387"/>
      <c r="K238" s="128">
        <v>185.56</v>
      </c>
      <c r="L238" s="129"/>
      <c r="M238" s="130"/>
      <c r="N238" s="12"/>
    </row>
    <row r="239" spans="1:14" ht="35.25" customHeight="1">
      <c r="A239" s="14">
        <f>A238+1</f>
        <v>2</v>
      </c>
      <c r="B239" s="140" t="s">
        <v>167</v>
      </c>
      <c r="C239" s="141"/>
      <c r="D239" s="142"/>
      <c r="E239" s="88" t="s">
        <v>159</v>
      </c>
      <c r="F239" s="305"/>
      <c r="G239" s="387"/>
      <c r="H239" s="88" t="s">
        <v>124</v>
      </c>
      <c r="I239" s="305"/>
      <c r="J239" s="387"/>
      <c r="K239" s="128">
        <v>69.680000000000007</v>
      </c>
      <c r="L239" s="129"/>
      <c r="M239" s="130"/>
      <c r="N239" s="12"/>
    </row>
    <row r="240" spans="1:14" ht="35.25" customHeight="1">
      <c r="A240" s="14">
        <f t="shared" ref="A240:A250" si="2">A239+1</f>
        <v>3</v>
      </c>
      <c r="B240" s="140" t="s">
        <v>213</v>
      </c>
      <c r="C240" s="141"/>
      <c r="D240" s="142"/>
      <c r="E240" s="88" t="s">
        <v>16</v>
      </c>
      <c r="F240" s="305"/>
      <c r="G240" s="387"/>
      <c r="H240" s="88" t="s">
        <v>116</v>
      </c>
      <c r="I240" s="305"/>
      <c r="J240" s="387"/>
      <c r="K240" s="128">
        <v>462.8</v>
      </c>
      <c r="L240" s="129"/>
      <c r="M240" s="130"/>
      <c r="N240" s="12"/>
    </row>
    <row r="241" spans="1:14" ht="35.25" customHeight="1">
      <c r="A241" s="14">
        <f t="shared" si="2"/>
        <v>4</v>
      </c>
      <c r="B241" s="140" t="s">
        <v>157</v>
      </c>
      <c r="C241" s="141"/>
      <c r="D241" s="142"/>
      <c r="E241" s="88" t="s">
        <v>16</v>
      </c>
      <c r="F241" s="305"/>
      <c r="G241" s="387"/>
      <c r="H241" s="88" t="s">
        <v>158</v>
      </c>
      <c r="I241" s="305"/>
      <c r="J241" s="387"/>
      <c r="K241" s="128">
        <v>137.13</v>
      </c>
      <c r="L241" s="129"/>
      <c r="M241" s="130"/>
      <c r="N241" s="12"/>
    </row>
    <row r="242" spans="1:14" ht="35.25" customHeight="1">
      <c r="A242" s="14">
        <f t="shared" si="2"/>
        <v>5</v>
      </c>
      <c r="B242" s="140" t="s">
        <v>166</v>
      </c>
      <c r="C242" s="141"/>
      <c r="D242" s="142"/>
      <c r="E242" s="88" t="s">
        <v>16</v>
      </c>
      <c r="F242" s="305"/>
      <c r="G242" s="387"/>
      <c r="H242" s="88" t="s">
        <v>126</v>
      </c>
      <c r="I242" s="305"/>
      <c r="J242" s="387"/>
      <c r="K242" s="128">
        <v>267.63</v>
      </c>
      <c r="L242" s="129"/>
      <c r="M242" s="130"/>
      <c r="N242" s="12"/>
    </row>
    <row r="243" spans="1:14" ht="35.25" customHeight="1">
      <c r="A243" s="14">
        <f t="shared" si="2"/>
        <v>6</v>
      </c>
      <c r="B243" s="140" t="s">
        <v>165</v>
      </c>
      <c r="C243" s="141"/>
      <c r="D243" s="142"/>
      <c r="E243" s="88" t="s">
        <v>16</v>
      </c>
      <c r="F243" s="305"/>
      <c r="G243" s="387"/>
      <c r="H243" s="88" t="s">
        <v>116</v>
      </c>
      <c r="I243" s="305"/>
      <c r="J243" s="387"/>
      <c r="K243" s="128">
        <v>70.63</v>
      </c>
      <c r="L243" s="129"/>
      <c r="M243" s="130"/>
      <c r="N243" s="12"/>
    </row>
    <row r="244" spans="1:14" ht="35.25" customHeight="1">
      <c r="A244" s="14">
        <f t="shared" si="2"/>
        <v>7</v>
      </c>
      <c r="B244" s="140" t="s">
        <v>160</v>
      </c>
      <c r="C244" s="141"/>
      <c r="D244" s="142"/>
      <c r="E244" s="88" t="s">
        <v>159</v>
      </c>
      <c r="F244" s="305"/>
      <c r="G244" s="387"/>
      <c r="H244" s="88" t="s">
        <v>125</v>
      </c>
      <c r="I244" s="305"/>
      <c r="J244" s="387"/>
      <c r="K244" s="128">
        <v>109.18</v>
      </c>
      <c r="L244" s="129"/>
      <c r="M244" s="130"/>
      <c r="N244" s="12"/>
    </row>
    <row r="245" spans="1:14" ht="35.25" customHeight="1">
      <c r="A245" s="14">
        <f t="shared" si="2"/>
        <v>8</v>
      </c>
      <c r="B245" s="140" t="s">
        <v>168</v>
      </c>
      <c r="C245" s="141"/>
      <c r="D245" s="142"/>
      <c r="E245" s="88" t="s">
        <v>16</v>
      </c>
      <c r="F245" s="305"/>
      <c r="G245" s="387"/>
      <c r="H245" s="88" t="s">
        <v>116</v>
      </c>
      <c r="I245" s="305"/>
      <c r="J245" s="387"/>
      <c r="K245" s="128">
        <v>98.38</v>
      </c>
      <c r="L245" s="129"/>
      <c r="M245" s="130"/>
      <c r="N245" s="12"/>
    </row>
    <row r="246" spans="1:14" ht="35.25" customHeight="1">
      <c r="A246" s="14">
        <f t="shared" si="2"/>
        <v>9</v>
      </c>
      <c r="B246" s="140" t="s">
        <v>161</v>
      </c>
      <c r="C246" s="141"/>
      <c r="D246" s="142"/>
      <c r="E246" s="88" t="s">
        <v>16</v>
      </c>
      <c r="F246" s="305"/>
      <c r="G246" s="387"/>
      <c r="H246" s="88" t="s">
        <v>209</v>
      </c>
      <c r="I246" s="305"/>
      <c r="J246" s="387"/>
      <c r="K246" s="128">
        <v>40.69</v>
      </c>
      <c r="L246" s="129"/>
      <c r="M246" s="130"/>
      <c r="N246" s="12"/>
    </row>
    <row r="247" spans="1:14" ht="35.25" customHeight="1">
      <c r="A247" s="14">
        <f t="shared" si="2"/>
        <v>10</v>
      </c>
      <c r="B247" s="140" t="s">
        <v>169</v>
      </c>
      <c r="C247" s="141"/>
      <c r="D247" s="142"/>
      <c r="E247" s="88" t="s">
        <v>16</v>
      </c>
      <c r="F247" s="305"/>
      <c r="G247" s="387"/>
      <c r="H247" s="88" t="s">
        <v>162</v>
      </c>
      <c r="I247" s="305"/>
      <c r="J247" s="387"/>
      <c r="K247" s="128">
        <v>76.510000000000005</v>
      </c>
      <c r="L247" s="129"/>
      <c r="M247" s="130"/>
      <c r="N247" s="12"/>
    </row>
    <row r="248" spans="1:14" ht="35.25" customHeight="1">
      <c r="A248" s="14">
        <f t="shared" si="2"/>
        <v>11</v>
      </c>
      <c r="B248" s="140" t="s">
        <v>214</v>
      </c>
      <c r="C248" s="141"/>
      <c r="D248" s="142"/>
      <c r="E248" s="88" t="s">
        <v>16</v>
      </c>
      <c r="F248" s="305"/>
      <c r="G248" s="387"/>
      <c r="H248" s="88" t="s">
        <v>116</v>
      </c>
      <c r="I248" s="305"/>
      <c r="J248" s="387"/>
      <c r="K248" s="128">
        <v>362.7</v>
      </c>
      <c r="L248" s="129"/>
      <c r="M248" s="130"/>
      <c r="N248" s="12"/>
    </row>
    <row r="249" spans="1:14" ht="35.25" customHeight="1">
      <c r="A249" s="14">
        <f t="shared" si="2"/>
        <v>12</v>
      </c>
      <c r="B249" s="140" t="s">
        <v>163</v>
      </c>
      <c r="C249" s="141"/>
      <c r="D249" s="142"/>
      <c r="E249" s="88" t="s">
        <v>16</v>
      </c>
      <c r="F249" s="305"/>
      <c r="G249" s="387"/>
      <c r="H249" s="88" t="s">
        <v>162</v>
      </c>
      <c r="I249" s="305"/>
      <c r="J249" s="387"/>
      <c r="K249" s="128">
        <v>134.49</v>
      </c>
      <c r="L249" s="129"/>
      <c r="M249" s="130"/>
      <c r="N249" s="12"/>
    </row>
    <row r="250" spans="1:14" ht="71.25" customHeight="1">
      <c r="A250" s="14">
        <f t="shared" si="2"/>
        <v>13</v>
      </c>
      <c r="B250" s="140" t="s">
        <v>244</v>
      </c>
      <c r="C250" s="141"/>
      <c r="D250" s="142"/>
      <c r="E250" s="88"/>
      <c r="F250" s="305"/>
      <c r="G250" s="387"/>
      <c r="H250" s="88" t="s">
        <v>97</v>
      </c>
      <c r="I250" s="305"/>
      <c r="J250" s="387"/>
      <c r="K250" s="91">
        <v>50000</v>
      </c>
      <c r="L250" s="279"/>
      <c r="M250" s="377"/>
      <c r="N250" s="12"/>
    </row>
    <row r="251" spans="1:14" ht="18.75">
      <c r="A251" s="138" t="s">
        <v>184</v>
      </c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</row>
    <row r="252" spans="1:14" ht="15.75" thickBo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4" ht="31.5">
      <c r="A253" s="28" t="s">
        <v>5</v>
      </c>
      <c r="B253" s="103" t="s">
        <v>88</v>
      </c>
      <c r="C253" s="103"/>
      <c r="D253" s="103"/>
      <c r="E253" s="103"/>
      <c r="F253" s="103"/>
      <c r="G253" s="103" t="s">
        <v>104</v>
      </c>
      <c r="H253" s="103"/>
      <c r="I253" s="103"/>
      <c r="J253" s="104" t="s">
        <v>89</v>
      </c>
      <c r="K253" s="105"/>
      <c r="L253" s="105"/>
      <c r="M253" s="106"/>
    </row>
    <row r="254" spans="1:14">
      <c r="A254" s="33">
        <v>1</v>
      </c>
      <c r="B254" s="304" t="s">
        <v>153</v>
      </c>
      <c r="C254" s="304"/>
      <c r="D254" s="304"/>
      <c r="E254" s="304"/>
      <c r="F254" s="304"/>
      <c r="G254" s="204">
        <v>12</v>
      </c>
      <c r="H254" s="204"/>
      <c r="I254" s="204"/>
      <c r="J254" s="88" t="s">
        <v>23</v>
      </c>
      <c r="K254" s="305"/>
      <c r="L254" s="305"/>
      <c r="M254" s="89"/>
    </row>
    <row r="255" spans="1:14">
      <c r="A255" s="33">
        <v>2</v>
      </c>
      <c r="B255" s="304" t="s">
        <v>154</v>
      </c>
      <c r="C255" s="304"/>
      <c r="D255" s="304"/>
      <c r="E255" s="304"/>
      <c r="F255" s="304"/>
      <c r="G255" s="204">
        <v>12</v>
      </c>
      <c r="H255" s="204"/>
      <c r="I255" s="204"/>
      <c r="J255" s="88" t="s">
        <v>23</v>
      </c>
      <c r="K255" s="305"/>
      <c r="L255" s="305"/>
      <c r="M255" s="89"/>
    </row>
    <row r="256" spans="1:14">
      <c r="A256" s="33">
        <v>3</v>
      </c>
      <c r="B256" s="304" t="s">
        <v>155</v>
      </c>
      <c r="C256" s="304"/>
      <c r="D256" s="304"/>
      <c r="E256" s="304"/>
      <c r="F256" s="304"/>
      <c r="G256" s="204">
        <v>12</v>
      </c>
      <c r="H256" s="204"/>
      <c r="I256" s="204"/>
      <c r="J256" s="88" t="s">
        <v>23</v>
      </c>
      <c r="K256" s="305"/>
      <c r="L256" s="305"/>
      <c r="M256" s="89"/>
    </row>
    <row r="257" spans="1:13" ht="35.25" customHeight="1">
      <c r="A257" s="33">
        <v>4</v>
      </c>
      <c r="B257" s="304" t="s">
        <v>187</v>
      </c>
      <c r="C257" s="304"/>
      <c r="D257" s="304"/>
      <c r="E257" s="304"/>
      <c r="F257" s="304"/>
      <c r="G257" s="204">
        <v>12</v>
      </c>
      <c r="H257" s="204"/>
      <c r="I257" s="204"/>
      <c r="J257" s="88" t="s">
        <v>23</v>
      </c>
      <c r="K257" s="305"/>
      <c r="L257" s="305"/>
      <c r="M257" s="89"/>
    </row>
    <row r="258" spans="1:13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</sheetData>
  <mergeCells count="675">
    <mergeCell ref="B248:D248"/>
    <mergeCell ref="E248:G248"/>
    <mergeCell ref="H248:J248"/>
    <mergeCell ref="K248:M248"/>
    <mergeCell ref="B249:D249"/>
    <mergeCell ref="E249:G249"/>
    <mergeCell ref="H249:J249"/>
    <mergeCell ref="K249:M249"/>
    <mergeCell ref="B250:D250"/>
    <mergeCell ref="E250:G250"/>
    <mergeCell ref="H250:J250"/>
    <mergeCell ref="K250:M250"/>
    <mergeCell ref="B245:D245"/>
    <mergeCell ref="E245:G245"/>
    <mergeCell ref="H245:J245"/>
    <mergeCell ref="K245:M245"/>
    <mergeCell ref="B246:D246"/>
    <mergeCell ref="E246:G246"/>
    <mergeCell ref="H246:J246"/>
    <mergeCell ref="K246:M246"/>
    <mergeCell ref="B247:D247"/>
    <mergeCell ref="E247:G247"/>
    <mergeCell ref="H247:J247"/>
    <mergeCell ref="K247:M247"/>
    <mergeCell ref="B242:D242"/>
    <mergeCell ref="E242:G242"/>
    <mergeCell ref="H242:J242"/>
    <mergeCell ref="K242:M242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39:D239"/>
    <mergeCell ref="E239:G239"/>
    <mergeCell ref="H239:J239"/>
    <mergeCell ref="K239:M239"/>
    <mergeCell ref="B240:D240"/>
    <mergeCell ref="E240:G240"/>
    <mergeCell ref="H240:J240"/>
    <mergeCell ref="K240:M240"/>
    <mergeCell ref="B241:D241"/>
    <mergeCell ref="E241:G241"/>
    <mergeCell ref="H241:J241"/>
    <mergeCell ref="K241:M241"/>
    <mergeCell ref="A234:M234"/>
    <mergeCell ref="A236:A237"/>
    <mergeCell ref="B236:D237"/>
    <mergeCell ref="E236:G237"/>
    <mergeCell ref="H236:J237"/>
    <mergeCell ref="K236:M237"/>
    <mergeCell ref="B238:D238"/>
    <mergeCell ref="E238:G238"/>
    <mergeCell ref="H238:J238"/>
    <mergeCell ref="K238:M238"/>
    <mergeCell ref="B230:D230"/>
    <mergeCell ref="E230:G230"/>
    <mergeCell ref="H230:J230"/>
    <mergeCell ref="K230:M230"/>
    <mergeCell ref="B231:D231"/>
    <mergeCell ref="E231:G231"/>
    <mergeCell ref="H231:J231"/>
    <mergeCell ref="K231:M231"/>
    <mergeCell ref="B232:D232"/>
    <mergeCell ref="E232:G232"/>
    <mergeCell ref="H232:J232"/>
    <mergeCell ref="K232:M232"/>
    <mergeCell ref="B227:D227"/>
    <mergeCell ref="E227:G227"/>
    <mergeCell ref="H227:J227"/>
    <mergeCell ref="K227:M227"/>
    <mergeCell ref="B228:D228"/>
    <mergeCell ref="E228:G228"/>
    <mergeCell ref="H228:J228"/>
    <mergeCell ref="K228:M228"/>
    <mergeCell ref="B229:D229"/>
    <mergeCell ref="E229:G229"/>
    <mergeCell ref="H229:J229"/>
    <mergeCell ref="K229:M229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B226:D226"/>
    <mergeCell ref="E226:G226"/>
    <mergeCell ref="H226:J226"/>
    <mergeCell ref="K226:M226"/>
    <mergeCell ref="B221:D221"/>
    <mergeCell ref="E221:G221"/>
    <mergeCell ref="H221:J221"/>
    <mergeCell ref="K221:M221"/>
    <mergeCell ref="B222:D222"/>
    <mergeCell ref="E222:G222"/>
    <mergeCell ref="H222:J222"/>
    <mergeCell ref="K222:M222"/>
    <mergeCell ref="B223:D223"/>
    <mergeCell ref="E223:G223"/>
    <mergeCell ref="H223:J223"/>
    <mergeCell ref="K223:M223"/>
    <mergeCell ref="B218:D218"/>
    <mergeCell ref="E218:G218"/>
    <mergeCell ref="H218:J218"/>
    <mergeCell ref="K218:M218"/>
    <mergeCell ref="B219:D219"/>
    <mergeCell ref="E219:G219"/>
    <mergeCell ref="H219:J219"/>
    <mergeCell ref="K219:M219"/>
    <mergeCell ref="B220:D220"/>
    <mergeCell ref="E220:G220"/>
    <mergeCell ref="H220:J220"/>
    <mergeCell ref="K220:M220"/>
    <mergeCell ref="B215:D215"/>
    <mergeCell ref="E215:G215"/>
    <mergeCell ref="H215:J215"/>
    <mergeCell ref="K215:M215"/>
    <mergeCell ref="B216:D216"/>
    <mergeCell ref="E216:G216"/>
    <mergeCell ref="H216:J216"/>
    <mergeCell ref="K216:M216"/>
    <mergeCell ref="B217:D217"/>
    <mergeCell ref="E217:G217"/>
    <mergeCell ref="H217:J217"/>
    <mergeCell ref="K217:M217"/>
    <mergeCell ref="B212:D212"/>
    <mergeCell ref="E212:G212"/>
    <mergeCell ref="H212:J212"/>
    <mergeCell ref="K212:M212"/>
    <mergeCell ref="B213:D213"/>
    <mergeCell ref="E213:G213"/>
    <mergeCell ref="H213:J213"/>
    <mergeCell ref="K213:M213"/>
    <mergeCell ref="B214:D214"/>
    <mergeCell ref="E214:G214"/>
    <mergeCell ref="H214:J214"/>
    <mergeCell ref="K214:M214"/>
    <mergeCell ref="B209:D209"/>
    <mergeCell ref="E209:G209"/>
    <mergeCell ref="H209:J209"/>
    <mergeCell ref="K209:M209"/>
    <mergeCell ref="B210:D210"/>
    <mergeCell ref="E210:G210"/>
    <mergeCell ref="H210:J210"/>
    <mergeCell ref="K210:M210"/>
    <mergeCell ref="B211:D211"/>
    <mergeCell ref="E211:G211"/>
    <mergeCell ref="H211:J211"/>
    <mergeCell ref="K211:M211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B208:D208"/>
    <mergeCell ref="E208:G208"/>
    <mergeCell ref="H208:J208"/>
    <mergeCell ref="K208:M208"/>
    <mergeCell ref="B203:D203"/>
    <mergeCell ref="E203:G203"/>
    <mergeCell ref="H203:J203"/>
    <mergeCell ref="K203:M203"/>
    <mergeCell ref="B204:D204"/>
    <mergeCell ref="E204:G204"/>
    <mergeCell ref="H204:J204"/>
    <mergeCell ref="K204:M204"/>
    <mergeCell ref="B205:D205"/>
    <mergeCell ref="E205:G205"/>
    <mergeCell ref="H205:J205"/>
    <mergeCell ref="K205:M205"/>
    <mergeCell ref="B200:D200"/>
    <mergeCell ref="E200:G200"/>
    <mergeCell ref="H200:J200"/>
    <mergeCell ref="K200:M200"/>
    <mergeCell ref="B201:D201"/>
    <mergeCell ref="E201:G201"/>
    <mergeCell ref="H201:J201"/>
    <mergeCell ref="K201:M201"/>
    <mergeCell ref="B202:D202"/>
    <mergeCell ref="E202:G202"/>
    <mergeCell ref="H202:J202"/>
    <mergeCell ref="K202:M202"/>
    <mergeCell ref="B197:D197"/>
    <mergeCell ref="E197:G197"/>
    <mergeCell ref="H197:J197"/>
    <mergeCell ref="K197:M197"/>
    <mergeCell ref="B198:D198"/>
    <mergeCell ref="E198:G198"/>
    <mergeCell ref="H198:J198"/>
    <mergeCell ref="K198:M198"/>
    <mergeCell ref="B199:D199"/>
    <mergeCell ref="E199:G199"/>
    <mergeCell ref="H199:J199"/>
    <mergeCell ref="K199:M199"/>
    <mergeCell ref="B194:D194"/>
    <mergeCell ref="E194:G194"/>
    <mergeCell ref="H194:J194"/>
    <mergeCell ref="K194:M194"/>
    <mergeCell ref="B195:D195"/>
    <mergeCell ref="E195:G195"/>
    <mergeCell ref="H195:J195"/>
    <mergeCell ref="K195:M195"/>
    <mergeCell ref="B196:D196"/>
    <mergeCell ref="E196:G196"/>
    <mergeCell ref="H196:J196"/>
    <mergeCell ref="K196:M196"/>
    <mergeCell ref="B191:D191"/>
    <mergeCell ref="E191:G191"/>
    <mergeCell ref="H191:J191"/>
    <mergeCell ref="K191:M191"/>
    <mergeCell ref="B192:D192"/>
    <mergeCell ref="E192:G192"/>
    <mergeCell ref="H192:J192"/>
    <mergeCell ref="K192:M192"/>
    <mergeCell ref="B193:D193"/>
    <mergeCell ref="E193:G193"/>
    <mergeCell ref="H193:J193"/>
    <mergeCell ref="K193:M193"/>
    <mergeCell ref="H188:J188"/>
    <mergeCell ref="K188:M188"/>
    <mergeCell ref="B189:D189"/>
    <mergeCell ref="E189:G189"/>
    <mergeCell ref="H189:J189"/>
    <mergeCell ref="K189:M189"/>
    <mergeCell ref="B190:D190"/>
    <mergeCell ref="E190:G190"/>
    <mergeCell ref="H190:J190"/>
    <mergeCell ref="K190:M190"/>
    <mergeCell ref="K95:M97"/>
    <mergeCell ref="H117:J118"/>
    <mergeCell ref="A113:M113"/>
    <mergeCell ref="H130:J131"/>
    <mergeCell ref="K130:M131"/>
    <mergeCell ref="E98:G99"/>
    <mergeCell ref="H98:J99"/>
    <mergeCell ref="K98:M99"/>
    <mergeCell ref="A98:A99"/>
    <mergeCell ref="K119:M120"/>
    <mergeCell ref="A109:A111"/>
    <mergeCell ref="B109:D111"/>
    <mergeCell ref="E109:G111"/>
    <mergeCell ref="H109:J111"/>
    <mergeCell ref="K109:M111"/>
    <mergeCell ref="A80:A81"/>
    <mergeCell ref="B80:C80"/>
    <mergeCell ref="D80:E81"/>
    <mergeCell ref="F80:F81"/>
    <mergeCell ref="G80:I80"/>
    <mergeCell ref="J80:K80"/>
    <mergeCell ref="L80:M80"/>
    <mergeCell ref="B81:C81"/>
    <mergeCell ref="G81:I81"/>
    <mergeCell ref="J81:K81"/>
    <mergeCell ref="L81:M81"/>
    <mergeCell ref="A136:A137"/>
    <mergeCell ref="B136:G137"/>
    <mergeCell ref="H136:J137"/>
    <mergeCell ref="K136:M137"/>
    <mergeCell ref="K117:M118"/>
    <mergeCell ref="A151:M151"/>
    <mergeCell ref="B105:M105"/>
    <mergeCell ref="K106:M108"/>
    <mergeCell ref="B130:G131"/>
    <mergeCell ref="K121:M121"/>
    <mergeCell ref="K123:M123"/>
    <mergeCell ref="K122:M122"/>
    <mergeCell ref="B135:G135"/>
    <mergeCell ref="B140:G140"/>
    <mergeCell ref="H140:J140"/>
    <mergeCell ref="H132:J133"/>
    <mergeCell ref="K132:M133"/>
    <mergeCell ref="K115:M116"/>
    <mergeCell ref="A119:A120"/>
    <mergeCell ref="B117:G118"/>
    <mergeCell ref="K128:M129"/>
    <mergeCell ref="H115:J116"/>
    <mergeCell ref="B119:G120"/>
    <mergeCell ref="H119:J120"/>
    <mergeCell ref="I4:M4"/>
    <mergeCell ref="H20:J20"/>
    <mergeCell ref="K20:M20"/>
    <mergeCell ref="B255:F255"/>
    <mergeCell ref="G255:I255"/>
    <mergeCell ref="J255:M255"/>
    <mergeCell ref="B254:F254"/>
    <mergeCell ref="G254:I254"/>
    <mergeCell ref="J254:M254"/>
    <mergeCell ref="A15:M15"/>
    <mergeCell ref="A16:M16"/>
    <mergeCell ref="A18:A19"/>
    <mergeCell ref="B18:D19"/>
    <mergeCell ref="E18:G19"/>
    <mergeCell ref="H18:J19"/>
    <mergeCell ref="K18:M19"/>
    <mergeCell ref="A31:A33"/>
    <mergeCell ref="B31:D33"/>
    <mergeCell ref="A11:M13"/>
    <mergeCell ref="L165:M165"/>
    <mergeCell ref="K155:M155"/>
    <mergeCell ref="A157:M157"/>
    <mergeCell ref="B98:D99"/>
    <mergeCell ref="B21:D23"/>
    <mergeCell ref="B256:F256"/>
    <mergeCell ref="B257:F257"/>
    <mergeCell ref="G257:I257"/>
    <mergeCell ref="J257:M257"/>
    <mergeCell ref="A117:A118"/>
    <mergeCell ref="G256:I256"/>
    <mergeCell ref="J256:M256"/>
    <mergeCell ref="A160:M160"/>
    <mergeCell ref="B161:E161"/>
    <mergeCell ref="G161:I161"/>
    <mergeCell ref="J161:K161"/>
    <mergeCell ref="L161:M161"/>
    <mergeCell ref="B172:E172"/>
    <mergeCell ref="G167:I167"/>
    <mergeCell ref="B128:G129"/>
    <mergeCell ref="H128:J129"/>
    <mergeCell ref="J167:K167"/>
    <mergeCell ref="L167:M167"/>
    <mergeCell ref="J168:K168"/>
    <mergeCell ref="L168:M168"/>
    <mergeCell ref="A130:A131"/>
    <mergeCell ref="K124:M125"/>
    <mergeCell ref="A182:M182"/>
    <mergeCell ref="A183:A184"/>
    <mergeCell ref="I2:M2"/>
    <mergeCell ref="H3:M3"/>
    <mergeCell ref="H5:M5"/>
    <mergeCell ref="I6:M6"/>
    <mergeCell ref="I7:M7"/>
    <mergeCell ref="I8:M8"/>
    <mergeCell ref="A90:A92"/>
    <mergeCell ref="B90:D92"/>
    <mergeCell ref="E90:G92"/>
    <mergeCell ref="H90:J92"/>
    <mergeCell ref="K90:M92"/>
    <mergeCell ref="A10:M10"/>
    <mergeCell ref="E28:F29"/>
    <mergeCell ref="G28:H29"/>
    <mergeCell ref="I28:K29"/>
    <mergeCell ref="A40:D40"/>
    <mergeCell ref="E40:H40"/>
    <mergeCell ref="I40:M40"/>
    <mergeCell ref="A41:M41"/>
    <mergeCell ref="A42:D42"/>
    <mergeCell ref="E42:H42"/>
    <mergeCell ref="B20:D20"/>
    <mergeCell ref="E20:G20"/>
    <mergeCell ref="A44:M44"/>
    <mergeCell ref="E21:G23"/>
    <mergeCell ref="H21:J23"/>
    <mergeCell ref="K21:M23"/>
    <mergeCell ref="E31:F33"/>
    <mergeCell ref="G31:H33"/>
    <mergeCell ref="I31:K33"/>
    <mergeCell ref="L31:M33"/>
    <mergeCell ref="L28:M29"/>
    <mergeCell ref="B30:D30"/>
    <mergeCell ref="E30:F30"/>
    <mergeCell ref="G30:H30"/>
    <mergeCell ref="I30:K30"/>
    <mergeCell ref="L30:M30"/>
    <mergeCell ref="A26:M26"/>
    <mergeCell ref="A28:A29"/>
    <mergeCell ref="B28:D29"/>
    <mergeCell ref="A21:A23"/>
    <mergeCell ref="I42:M42"/>
    <mergeCell ref="A36:M36"/>
    <mergeCell ref="A38:M38"/>
    <mergeCell ref="A48:D48"/>
    <mergeCell ref="E48:H48"/>
    <mergeCell ref="I48:M48"/>
    <mergeCell ref="I46:M46"/>
    <mergeCell ref="A47:M47"/>
    <mergeCell ref="A50:M50"/>
    <mergeCell ref="A46:D46"/>
    <mergeCell ref="E46:H46"/>
    <mergeCell ref="B51:C51"/>
    <mergeCell ref="D51:E51"/>
    <mergeCell ref="G51:I51"/>
    <mergeCell ref="J51:K51"/>
    <mergeCell ref="L51:M51"/>
    <mergeCell ref="J69:K69"/>
    <mergeCell ref="L69:M69"/>
    <mergeCell ref="A52:A53"/>
    <mergeCell ref="B52:C52"/>
    <mergeCell ref="D52:E53"/>
    <mergeCell ref="G52:I52"/>
    <mergeCell ref="J52:K52"/>
    <mergeCell ref="L52:M52"/>
    <mergeCell ref="B53:C53"/>
    <mergeCell ref="G53:I53"/>
    <mergeCell ref="J53:K53"/>
    <mergeCell ref="L53:M53"/>
    <mergeCell ref="A60:A61"/>
    <mergeCell ref="B60:C60"/>
    <mergeCell ref="D60:E61"/>
    <mergeCell ref="G60:I60"/>
    <mergeCell ref="J60:K60"/>
    <mergeCell ref="A68:A69"/>
    <mergeCell ref="B68:C68"/>
    <mergeCell ref="J71:K71"/>
    <mergeCell ref="L71:M71"/>
    <mergeCell ref="D68:E69"/>
    <mergeCell ref="F68:F69"/>
    <mergeCell ref="G68:I69"/>
    <mergeCell ref="J68:K68"/>
    <mergeCell ref="L68:M68"/>
    <mergeCell ref="B69:C69"/>
    <mergeCell ref="J64:K64"/>
    <mergeCell ref="J65:K65"/>
    <mergeCell ref="J66:K66"/>
    <mergeCell ref="J67:K67"/>
    <mergeCell ref="L64:M64"/>
    <mergeCell ref="L65:M65"/>
    <mergeCell ref="L66:M66"/>
    <mergeCell ref="L67:M67"/>
    <mergeCell ref="G67:I67"/>
    <mergeCell ref="A70:A71"/>
    <mergeCell ref="B70:C70"/>
    <mergeCell ref="D70:E71"/>
    <mergeCell ref="F70:F71"/>
    <mergeCell ref="G70:I71"/>
    <mergeCell ref="J70:K70"/>
    <mergeCell ref="L70:M70"/>
    <mergeCell ref="B71:C71"/>
    <mergeCell ref="K103:M104"/>
    <mergeCell ref="A95:A97"/>
    <mergeCell ref="A101:M101"/>
    <mergeCell ref="B89:M89"/>
    <mergeCell ref="J74:K75"/>
    <mergeCell ref="L74:M75"/>
    <mergeCell ref="B75:C75"/>
    <mergeCell ref="A74:A75"/>
    <mergeCell ref="B74:C74"/>
    <mergeCell ref="D74:E75"/>
    <mergeCell ref="F74:F75"/>
    <mergeCell ref="G74:I75"/>
    <mergeCell ref="A82:A83"/>
    <mergeCell ref="B82:C82"/>
    <mergeCell ref="D82:E83"/>
    <mergeCell ref="F82:F83"/>
    <mergeCell ref="G82:I83"/>
    <mergeCell ref="J82:K83"/>
    <mergeCell ref="B73:C73"/>
    <mergeCell ref="G73:I73"/>
    <mergeCell ref="J73:K73"/>
    <mergeCell ref="L73:M73"/>
    <mergeCell ref="A72:A73"/>
    <mergeCell ref="A85:M85"/>
    <mergeCell ref="A87:A88"/>
    <mergeCell ref="B87:D88"/>
    <mergeCell ref="E87:G88"/>
    <mergeCell ref="H87:J88"/>
    <mergeCell ref="K87:M88"/>
    <mergeCell ref="L82:M83"/>
    <mergeCell ref="B83:C83"/>
    <mergeCell ref="L72:M72"/>
    <mergeCell ref="B72:C72"/>
    <mergeCell ref="D72:E73"/>
    <mergeCell ref="G72:I72"/>
    <mergeCell ref="J72:K72"/>
    <mergeCell ref="G76:I76"/>
    <mergeCell ref="J76:K76"/>
    <mergeCell ref="L76:M76"/>
    <mergeCell ref="J77:K77"/>
    <mergeCell ref="H93:J94"/>
    <mergeCell ref="A103:A104"/>
    <mergeCell ref="B103:D104"/>
    <mergeCell ref="E103:G104"/>
    <mergeCell ref="H103:J104"/>
    <mergeCell ref="A128:A129"/>
    <mergeCell ref="A106:A108"/>
    <mergeCell ref="B106:D108"/>
    <mergeCell ref="E106:G108"/>
    <mergeCell ref="H106:J108"/>
    <mergeCell ref="A115:A116"/>
    <mergeCell ref="B115:G116"/>
    <mergeCell ref="A124:A125"/>
    <mergeCell ref="B124:G125"/>
    <mergeCell ref="H124:J125"/>
    <mergeCell ref="B121:G121"/>
    <mergeCell ref="H121:J121"/>
    <mergeCell ref="B123:G123"/>
    <mergeCell ref="H123:J123"/>
    <mergeCell ref="H122:J122"/>
    <mergeCell ref="B122:G122"/>
    <mergeCell ref="B95:D97"/>
    <mergeCell ref="E95:G97"/>
    <mergeCell ref="H95:J97"/>
    <mergeCell ref="K140:M140"/>
    <mergeCell ref="B134:G134"/>
    <mergeCell ref="H134:J134"/>
    <mergeCell ref="K134:M134"/>
    <mergeCell ref="A132:A133"/>
    <mergeCell ref="B132:G133"/>
    <mergeCell ref="A166:M166"/>
    <mergeCell ref="G168:I168"/>
    <mergeCell ref="J170:K170"/>
    <mergeCell ref="B138:G139"/>
    <mergeCell ref="H138:J139"/>
    <mergeCell ref="B159:E159"/>
    <mergeCell ref="G159:I159"/>
    <mergeCell ref="J159:K159"/>
    <mergeCell ref="L159:M159"/>
    <mergeCell ref="B163:E163"/>
    <mergeCell ref="G163:I163"/>
    <mergeCell ref="J163:K163"/>
    <mergeCell ref="L163:M163"/>
    <mergeCell ref="B169:E169"/>
    <mergeCell ref="G169:I169"/>
    <mergeCell ref="J169:K169"/>
    <mergeCell ref="B149:J149"/>
    <mergeCell ref="K149:M149"/>
    <mergeCell ref="A145:M145"/>
    <mergeCell ref="A147:A148"/>
    <mergeCell ref="B147:J148"/>
    <mergeCell ref="K147:M148"/>
    <mergeCell ref="J180:K180"/>
    <mergeCell ref="L180:M180"/>
    <mergeCell ref="B170:E170"/>
    <mergeCell ref="G170:I170"/>
    <mergeCell ref="B171:E171"/>
    <mergeCell ref="A153:A154"/>
    <mergeCell ref="B153:J154"/>
    <mergeCell ref="K153:M154"/>
    <mergeCell ref="B165:E165"/>
    <mergeCell ref="G165:I165"/>
    <mergeCell ref="J165:K165"/>
    <mergeCell ref="B164:E164"/>
    <mergeCell ref="G164:I164"/>
    <mergeCell ref="J164:K164"/>
    <mergeCell ref="L164:M164"/>
    <mergeCell ref="L171:M171"/>
    <mergeCell ref="L179:M179"/>
    <mergeCell ref="L172:M172"/>
    <mergeCell ref="L170:M170"/>
    <mergeCell ref="B167:E167"/>
    <mergeCell ref="B155:J155"/>
    <mergeCell ref="B168:E168"/>
    <mergeCell ref="J172:K172"/>
    <mergeCell ref="L169:M169"/>
    <mergeCell ref="A251:M251"/>
    <mergeCell ref="A174:M174"/>
    <mergeCell ref="G177:I177"/>
    <mergeCell ref="J177:K177"/>
    <mergeCell ref="L177:M177"/>
    <mergeCell ref="G171:I171"/>
    <mergeCell ref="G172:I172"/>
    <mergeCell ref="J171:K171"/>
    <mergeCell ref="B176:E176"/>
    <mergeCell ref="G176:I176"/>
    <mergeCell ref="J176:K176"/>
    <mergeCell ref="L176:M176"/>
    <mergeCell ref="B162:E162"/>
    <mergeCell ref="G162:I162"/>
    <mergeCell ref="J162:K162"/>
    <mergeCell ref="L162:M162"/>
    <mergeCell ref="B183:D184"/>
    <mergeCell ref="E183:G184"/>
    <mergeCell ref="H183:J184"/>
    <mergeCell ref="K183:M184"/>
    <mergeCell ref="B253:F253"/>
    <mergeCell ref="G253:I253"/>
    <mergeCell ref="J253:M253"/>
    <mergeCell ref="B178:E178"/>
    <mergeCell ref="G178:I178"/>
    <mergeCell ref="J178:K178"/>
    <mergeCell ref="L178:M178"/>
    <mergeCell ref="B175:E175"/>
    <mergeCell ref="G175:I175"/>
    <mergeCell ref="J175:K175"/>
    <mergeCell ref="L175:M175"/>
    <mergeCell ref="A185:M185"/>
    <mergeCell ref="B187:D187"/>
    <mergeCell ref="E187:G187"/>
    <mergeCell ref="H187:J187"/>
    <mergeCell ref="K187:M187"/>
    <mergeCell ref="B188:D188"/>
    <mergeCell ref="E188:G188"/>
    <mergeCell ref="B179:E179"/>
    <mergeCell ref="G179:I179"/>
    <mergeCell ref="J179:K179"/>
    <mergeCell ref="B180:E180"/>
    <mergeCell ref="G180:I180"/>
    <mergeCell ref="B177:E177"/>
    <mergeCell ref="L56:M56"/>
    <mergeCell ref="L57:M57"/>
    <mergeCell ref="L58:M58"/>
    <mergeCell ref="L59:M59"/>
    <mergeCell ref="B62:C62"/>
    <mergeCell ref="L60:M60"/>
    <mergeCell ref="B61:C61"/>
    <mergeCell ref="G61:I61"/>
    <mergeCell ref="J61:K61"/>
    <mergeCell ref="L61:M61"/>
    <mergeCell ref="J57:K57"/>
    <mergeCell ref="J56:K56"/>
    <mergeCell ref="J58:K58"/>
    <mergeCell ref="J59:K59"/>
    <mergeCell ref="A54:A55"/>
    <mergeCell ref="B54:C54"/>
    <mergeCell ref="B55:C55"/>
    <mergeCell ref="G54:I54"/>
    <mergeCell ref="G55:I55"/>
    <mergeCell ref="J54:K54"/>
    <mergeCell ref="J55:K55"/>
    <mergeCell ref="L54:M54"/>
    <mergeCell ref="L55:M55"/>
    <mergeCell ref="D54:E55"/>
    <mergeCell ref="A56:A57"/>
    <mergeCell ref="A58:A59"/>
    <mergeCell ref="B56:C56"/>
    <mergeCell ref="B57:C57"/>
    <mergeCell ref="B58:C58"/>
    <mergeCell ref="B59:C59"/>
    <mergeCell ref="D56:E57"/>
    <mergeCell ref="G56:I56"/>
    <mergeCell ref="G57:I57"/>
    <mergeCell ref="G58:I58"/>
    <mergeCell ref="G59:I59"/>
    <mergeCell ref="D58:E59"/>
    <mergeCell ref="A62:A63"/>
    <mergeCell ref="B63:C63"/>
    <mergeCell ref="G62:I62"/>
    <mergeCell ref="G63:I63"/>
    <mergeCell ref="J62:K62"/>
    <mergeCell ref="J63:K63"/>
    <mergeCell ref="L62:M62"/>
    <mergeCell ref="L63:M63"/>
    <mergeCell ref="D62:E63"/>
    <mergeCell ref="A64:A65"/>
    <mergeCell ref="A66:A67"/>
    <mergeCell ref="B64:C64"/>
    <mergeCell ref="B65:C65"/>
    <mergeCell ref="B66:C66"/>
    <mergeCell ref="B67:C67"/>
    <mergeCell ref="D64:E65"/>
    <mergeCell ref="D66:E67"/>
    <mergeCell ref="G64:I64"/>
    <mergeCell ref="G65:I65"/>
    <mergeCell ref="G66:I66"/>
    <mergeCell ref="K138:M139"/>
    <mergeCell ref="A76:A77"/>
    <mergeCell ref="B76:C76"/>
    <mergeCell ref="B77:C77"/>
    <mergeCell ref="A78:A79"/>
    <mergeCell ref="B78:C78"/>
    <mergeCell ref="B79:C79"/>
    <mergeCell ref="D76:E77"/>
    <mergeCell ref="D78:E79"/>
    <mergeCell ref="G77:I77"/>
    <mergeCell ref="L77:M77"/>
    <mergeCell ref="F76:F77"/>
    <mergeCell ref="F78:F79"/>
    <mergeCell ref="G79:I79"/>
    <mergeCell ref="J79:K79"/>
    <mergeCell ref="L79:M79"/>
    <mergeCell ref="G78:I78"/>
    <mergeCell ref="J78:K78"/>
    <mergeCell ref="L78:M78"/>
    <mergeCell ref="A93:A94"/>
    <mergeCell ref="B93:D94"/>
    <mergeCell ref="E93:G94"/>
    <mergeCell ref="A126:M126"/>
    <mergeCell ref="A127:M127"/>
  </mergeCells>
  <pageMargins left="0.98425196850393704" right="0" top="0.59055118110236227" bottom="0.39370078740157483" header="0.31496062992125984" footer="0.31496062992125984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3" sqref="I3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 ТАБЛИЦА (2021)</vt:lpstr>
      <vt:lpstr>Лист2</vt:lpstr>
      <vt:lpstr>Лист3</vt:lpstr>
      <vt:lpstr>'ИТОГОВАЯ ТАБЛИЦА (2021)'!Область_печати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2022-07-29T11:15:46Z</dcterms:modified>
</cp:coreProperties>
</file>