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(2021)'!$A$1:$M$269</definedName>
  </definedNames>
  <calcPr calcId="125725"/>
</workbook>
</file>

<file path=xl/calcChain.xml><?xml version="1.0" encoding="utf-8"?>
<calcChain xmlns="http://schemas.openxmlformats.org/spreadsheetml/2006/main">
  <c r="A176" i="5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54"/>
  <c r="A56" s="1"/>
  <c r="A58" s="1"/>
  <c r="A60" s="1"/>
  <c r="A62" s="1"/>
  <c r="A64" s="1"/>
  <c r="A66" s="1"/>
  <c r="A68" s="1"/>
  <c r="A237" l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N213" l="1"/>
  <c r="N206"/>
  <c r="N205"/>
  <c r="N203"/>
  <c r="N202"/>
  <c r="N177"/>
  <c r="N173"/>
</calcChain>
</file>

<file path=xl/sharedStrings.xml><?xml version="1.0" encoding="utf-8"?>
<sst xmlns="http://schemas.openxmlformats.org/spreadsheetml/2006/main" count="503" uniqueCount="247">
  <si>
    <t>Утверждены</t>
  </si>
  <si>
    <t>Ленинградской области</t>
  </si>
  <si>
    <t>НОРМАТИВНЫЕ ЗАТРАТЫ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</si>
  <si>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</si>
  <si>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</si>
  <si>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</si>
  <si>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</si>
  <si>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</si>
  <si>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</si>
  <si>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Междугороднее и международное соединение</t>
  </si>
  <si>
    <t>Руководители</t>
  </si>
  <si>
    <t>Иные должности (из расчета на одного пользователя)</t>
  </si>
  <si>
    <t>Внутризоновое соединение</t>
  </si>
  <si>
    <t>Не более 1 единицы в расчете на одного пользователя</t>
  </si>
  <si>
    <t>Единица измерения</t>
  </si>
  <si>
    <t xml:space="preserve">Коли - чество </t>
  </si>
  <si>
    <t>шт.</t>
  </si>
  <si>
    <t>5 лет</t>
  </si>
  <si>
    <t>Количество</t>
  </si>
  <si>
    <t>Вид связи</t>
  </si>
  <si>
    <t>Количество телефонных номеров</t>
  </si>
  <si>
    <t>Цена абонентской платы (руб.)</t>
  </si>
  <si>
    <t>Руководители, иные должности</t>
  </si>
  <si>
    <t>СТС пользование абонентской линией</t>
  </si>
  <si>
    <t>В соответствии с установленными тарифами</t>
  </si>
  <si>
    <t>Количество услуг</t>
  </si>
  <si>
    <t>Интернет - соединения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</si>
  <si>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</si>
  <si>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</si>
  <si>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</si>
  <si>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</si>
  <si>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</si>
  <si>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Максимально допустимая цена за ед. (руб.)</t>
  </si>
  <si>
    <t>Лазерное МФУ</t>
  </si>
  <si>
    <t>Из расчета 1 на 1 пользователя</t>
  </si>
  <si>
    <t>Источник бесперебойного питания</t>
  </si>
  <si>
    <t>Сетевой фильтр</t>
  </si>
  <si>
    <t>Оптическая мышь</t>
  </si>
  <si>
    <t>Клавиатура</t>
  </si>
  <si>
    <t>Телефон/радиотелефон</t>
  </si>
  <si>
    <t>По мере необходимости</t>
  </si>
  <si>
    <t>Норматив потребления</t>
  </si>
  <si>
    <t>Картридж для лазерного принтера</t>
  </si>
  <si>
    <t>Стол руководителя</t>
  </si>
  <si>
    <t>2. Иные должности</t>
  </si>
  <si>
    <t>Блок для записи в ассортименте</t>
  </si>
  <si>
    <t>Блокнот</t>
  </si>
  <si>
    <t>пачка</t>
  </si>
  <si>
    <t>Бумага А4</t>
  </si>
  <si>
    <t>уп.</t>
  </si>
  <si>
    <t>Дырокол</t>
  </si>
  <si>
    <t>Ластик</t>
  </si>
  <si>
    <t>Настольный набор</t>
  </si>
  <si>
    <t>Нож канцелярский</t>
  </si>
  <si>
    <t>Ножницы канцелярские</t>
  </si>
  <si>
    <t>Папка-конверт на кнопке</t>
  </si>
  <si>
    <t>Планинг</t>
  </si>
  <si>
    <t>Степлер</t>
  </si>
  <si>
    <t>Текстовыделитель</t>
  </si>
  <si>
    <t>Штемпельная краска</t>
  </si>
  <si>
    <t>Разделители в ассортименте</t>
  </si>
  <si>
    <t>Ручки гелевые</t>
  </si>
  <si>
    <t>Ручки шариковые</t>
  </si>
  <si>
    <t>Опека,ЗАГС</t>
  </si>
  <si>
    <t>Количество совершаемых действий</t>
  </si>
  <si>
    <t>Справочно</t>
  </si>
  <si>
    <t>Количество единиц в год</t>
  </si>
  <si>
    <t>Количество договоров подряда</t>
  </si>
  <si>
    <t>Радиатор масляный</t>
  </si>
  <si>
    <t>Кресло руководителя</t>
  </si>
  <si>
    <t>7 лет</t>
  </si>
  <si>
    <t>Шкаф для одежды</t>
  </si>
  <si>
    <t>Шкаф для документов</t>
  </si>
  <si>
    <t>Из расчета 3 на 1 пользователя</t>
  </si>
  <si>
    <t>1. Руководители</t>
  </si>
  <si>
    <t>Стол компьютерный</t>
  </si>
  <si>
    <t>Из расчета 1 на 1 кабинет</t>
  </si>
  <si>
    <t>Из расчета 2 на 1 кабинет</t>
  </si>
  <si>
    <t>Прочие предметы мебели, исходя из фактической потребности</t>
  </si>
  <si>
    <t xml:space="preserve">Наименование </t>
  </si>
  <si>
    <t>Шкаф архивный</t>
  </si>
  <si>
    <t>Ежедневник датированный</t>
  </si>
  <si>
    <t>Карандаш чернографитовый</t>
  </si>
  <si>
    <t>Клей ПВА</t>
  </si>
  <si>
    <t>Клеящий карандаш</t>
  </si>
  <si>
    <t>Линейка в ассортименте</t>
  </si>
  <si>
    <t>Лоток для бумаг в ассортименте</t>
  </si>
  <si>
    <t>Маркер в ассортименте</t>
  </si>
  <si>
    <t>Накопитель вертикальный</t>
  </si>
  <si>
    <t>Папка-обложка "Дело"</t>
  </si>
  <si>
    <t>Папка-скоросшиватель "Дело"</t>
  </si>
  <si>
    <t>Папка-скоросшиватель с прозрачным верхом</t>
  </si>
  <si>
    <t>Папка - уголок А4</t>
  </si>
  <si>
    <t>Папка с завязками"Дело"</t>
  </si>
  <si>
    <t>Пакеты полиэтиленовые для почт.отправлений</t>
  </si>
  <si>
    <t>Точилка для карандашей</t>
  </si>
  <si>
    <t>Корзина для бумаг</t>
  </si>
  <si>
    <t>Штампы самонаборные в ассортименте</t>
  </si>
  <si>
    <t>115 человек</t>
  </si>
  <si>
    <t>Из расчета 1 на кабинет</t>
  </si>
  <si>
    <t>Ежемесячно</t>
  </si>
  <si>
    <t>Прочие предметы хоз.инвентаря, исходя из фактической потребности</t>
  </si>
  <si>
    <t>Нить для прошивки документов</t>
  </si>
  <si>
    <t>Компьютер персональный в сборе, моноблок</t>
  </si>
  <si>
    <t>Коммунальные услуги</t>
  </si>
  <si>
    <t>Цена в год (руб.)</t>
  </si>
  <si>
    <t>ЦА,Опека</t>
  </si>
  <si>
    <t>к 1,1</t>
  </si>
  <si>
    <t>Количество ежегодно</t>
  </si>
  <si>
    <t>Не более 1 на 1 сотрудника</t>
  </si>
  <si>
    <t>Не более 2 на 1 сотрудника</t>
  </si>
  <si>
    <t>Книги учета в ассортименте</t>
  </si>
  <si>
    <t>Не более 3 на 1 сотрудника</t>
  </si>
  <si>
    <t>Сумма в год, руб</t>
  </si>
  <si>
    <t>Сумма в год, руб.</t>
  </si>
  <si>
    <t>постановлением администрации</t>
  </si>
  <si>
    <t>Из расчета 2 на 1 пользователя</t>
  </si>
  <si>
    <t xml:space="preserve">Иные должности </t>
  </si>
  <si>
    <t xml:space="preserve">Внешний жесткий диск </t>
  </si>
  <si>
    <t>Прочие предметы оргтехники, бытовой техники исходя из фактической потребности</t>
  </si>
  <si>
    <t>Количество услуг в год, мес</t>
  </si>
  <si>
    <t>Картридж для лазерного МФУ А4</t>
  </si>
  <si>
    <t>Антистеплер</t>
  </si>
  <si>
    <t xml:space="preserve"> уп.</t>
  </si>
  <si>
    <t>Иные канц.товары, не поименованные выше, исходя из фактической потребности</t>
  </si>
  <si>
    <t>Техническое обслуживание всех видов оргтехники</t>
  </si>
  <si>
    <t>текущий ремонт принтера</t>
  </si>
  <si>
    <t>текущий ремонт МФУ</t>
  </si>
  <si>
    <t>Лампа настольная</t>
  </si>
  <si>
    <t>Папка-регистратор</t>
  </si>
  <si>
    <t xml:space="preserve">Папка-регистратор </t>
  </si>
  <si>
    <t>Папка  файл -вкладыш с перфорацией,100 шт. в уп.</t>
  </si>
  <si>
    <t>Ручки шариковые, автоматич.</t>
  </si>
  <si>
    <t>Ярлычки-закладки, уп от 100 шт.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</si>
  <si>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</si>
  <si>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</si>
  <si>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</si>
  <si>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</si>
  <si>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</si>
  <si>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средств подвижной связи за ед. (руб.)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</si>
  <si>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</si>
  <si>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</si>
  <si>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</si>
  <si>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</si>
  <si>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 xml:space="preserve">Бумага для заметок с клейким краем  ( малый формат, блок многоцветный) </t>
  </si>
  <si>
    <t xml:space="preserve">Бумага для заметок с клейким краем ( средний формат) </t>
  </si>
  <si>
    <t xml:space="preserve">Бумага для заметок с клейким краем ( большой  формат) </t>
  </si>
  <si>
    <t>Не более  5 на учреждение</t>
  </si>
  <si>
    <t>Конверты, Е65( уп. 100 шт.)</t>
  </si>
  <si>
    <t>Не более 100 на учреждение</t>
  </si>
  <si>
    <t>Не более 10 на учреждение</t>
  </si>
  <si>
    <t>Не более 1 на 1 сотрудников</t>
  </si>
  <si>
    <t>Не более 20 на учреждение</t>
  </si>
  <si>
    <t>Ручки гелевые, автоматич.</t>
  </si>
  <si>
    <t>Не более 6 на 1 сотрудника</t>
  </si>
  <si>
    <t>Не более  3 на 1 сотрудника</t>
  </si>
  <si>
    <t>Скрепки в ассортименте, мал. ( уп.100 шт.)</t>
  </si>
  <si>
    <t>Скрепки в ассортименте, бол.(  уп.50 шт.)</t>
  </si>
  <si>
    <t xml:space="preserve">Папка на резинках </t>
  </si>
  <si>
    <t>Flash-карты и прочие накопители емкостью не более 8 Гб</t>
  </si>
  <si>
    <t xml:space="preserve"> в соответствии с установленными тарифами</t>
  </si>
  <si>
    <t>Максимально допустимая цена в месяц (руб.)</t>
  </si>
  <si>
    <t>Срок полезного использования, лет</t>
  </si>
  <si>
    <t xml:space="preserve">Калькулятор </t>
  </si>
  <si>
    <t>Кресло, стул офисное</t>
  </si>
  <si>
    <t>кв.м</t>
  </si>
  <si>
    <t>в соответствии с фактической площадью окна</t>
  </si>
  <si>
    <t>Комплектующие и запасные части к орг.технике</t>
  </si>
  <si>
    <t>Специалисты,  деятельность которых  финансируется  за счет средств субвенций иных бюджетов,  могут обеспечиваться  товарами в объемах, превышающих вышеуказанные нормативы, с учетом специфики деятельности.</t>
  </si>
  <si>
    <t>Прочие хоз. товары , исходя из фактической потребности</t>
  </si>
  <si>
    <t>Flash-карты и прочие накопители емкостью не менее 8 Гб</t>
  </si>
  <si>
    <r>
      <rPr>
        <sz val="12"/>
        <rFont val="Times New Roman"/>
        <family val="1"/>
        <charset val="204"/>
      </rPr>
      <t>Максимально допустимая сто</t>
    </r>
    <r>
      <rPr>
        <sz val="12"/>
        <color theme="1"/>
        <rFont val="Times New Roman"/>
        <family val="1"/>
        <charset val="204"/>
      </rPr>
      <t>имость</t>
    </r>
    <r>
      <rPr>
        <sz val="12"/>
        <rFont val="Times New Roman"/>
        <family val="1"/>
        <charset val="204"/>
      </rPr>
      <t xml:space="preserve"> услуги(руб.)</t>
    </r>
  </si>
  <si>
    <t>Рулонные шторы</t>
  </si>
  <si>
    <t>Жалюзи</t>
  </si>
  <si>
    <t xml:space="preserve">  в соответствии с количеством окон</t>
  </si>
  <si>
    <t>Прочие расходы по ремонту, обслуживанию и содержанию имущества</t>
  </si>
  <si>
    <t xml:space="preserve">Зажим для бумаг в ассортименте ( уп. 12.шт) </t>
  </si>
  <si>
    <t xml:space="preserve">                Кировского муниципального района</t>
  </si>
  <si>
    <t>МО Шумское сельское поселение</t>
  </si>
  <si>
    <t>2. Норматив количества и цены  средств подвижной связи</t>
  </si>
  <si>
    <t>3. Норматив затрат на услуги связи</t>
  </si>
  <si>
    <t>3.1. Норматив на абонентскую плату услуг местной, междугородней и международной связи (предоставление услуг в течение 12 месяцев)</t>
  </si>
  <si>
    <t>3.2. Норматив на услуги сети интернет</t>
  </si>
  <si>
    <t>Не более  20 на учреждение</t>
  </si>
  <si>
    <t>Услуги по техническому обслуживанию и ремонту  системы пожарной сигнализации</t>
  </si>
  <si>
    <t>Услуги по техническому обслуживанию и ремонту инженерных сетей</t>
  </si>
  <si>
    <t>5 на учреждение</t>
  </si>
  <si>
    <t>3 шт. на учреждение</t>
  </si>
  <si>
    <t>2 раза в год для 1 единицы оргтехники</t>
  </si>
  <si>
    <t xml:space="preserve">10 000,00 в год </t>
  </si>
  <si>
    <t>Не более 15 на учреждение</t>
  </si>
  <si>
    <t xml:space="preserve">Не более 10 на учреждение </t>
  </si>
  <si>
    <t>Водоснабжение, водоотведение</t>
  </si>
  <si>
    <t xml:space="preserve">Теплоснабжение </t>
  </si>
  <si>
    <t>Электроэнергия</t>
  </si>
  <si>
    <t>Вывоз мусора</t>
  </si>
  <si>
    <t>Веник плетенный для подметания</t>
  </si>
  <si>
    <t>Ведро пластиковое 10 л</t>
  </si>
  <si>
    <t>Не более 3 на учреждение</t>
  </si>
  <si>
    <t>упак.</t>
  </si>
  <si>
    <t>Мешки для мусора (60л)</t>
  </si>
  <si>
    <t>Средство чистящее, порошок</t>
  </si>
  <si>
    <t>Совок</t>
  </si>
  <si>
    <t>Перчатки резиновые хозяйственные</t>
  </si>
  <si>
    <t>Не более 2 на учреждение</t>
  </si>
  <si>
    <t>Ершик для санузла напольный с подставкой пластик</t>
  </si>
  <si>
    <t>Стоимость услуг связи в год (руб.)</t>
  </si>
  <si>
    <t xml:space="preserve">Клейкая лента </t>
  </si>
  <si>
    <t>Корректоры а ассотрименте</t>
  </si>
  <si>
    <t>Скобки для степлера, мал.        ( уп.1000 шт.)</t>
  </si>
  <si>
    <t>Скобки для степлера, бол.          ( уп.1000 шт.)</t>
  </si>
  <si>
    <t>Тетради в ассортименте</t>
  </si>
  <si>
    <t xml:space="preserve">Салфетка для монитора, упак </t>
  </si>
  <si>
    <t xml:space="preserve">Мыло жидкое </t>
  </si>
  <si>
    <t xml:space="preserve">Губка для мытья посуды уп. </t>
  </si>
  <si>
    <t xml:space="preserve">Гель дизенфицирующий чистящий шт. </t>
  </si>
  <si>
    <t>Бумага туалетная (двухслойная)/ 4 шт в уп.</t>
  </si>
  <si>
    <t xml:space="preserve">Средство для мытья стекол </t>
  </si>
  <si>
    <t>Тряпка для мытья полов</t>
  </si>
  <si>
    <t>Швабра мытья полов</t>
  </si>
  <si>
    <t>Прочие  носители информации , исходя из фактической потребности</t>
  </si>
  <si>
    <t>5 раза в год для 1 единицы оргтехники</t>
  </si>
  <si>
    <t>(приложение 2)</t>
  </si>
  <si>
    <t>на обеспечение функций Муниципального казенного учреждения культуры «Сельский Культурно-Досуговый центр «Шум» МО Шумское сельское поселение Кировского муниципального района Ленинградской области</t>
  </si>
  <si>
    <t xml:space="preserve">Из расчета 1 на 1 пользователя + 2 на учреждение </t>
  </si>
  <si>
    <t>Из расчета 1 на 2 пользователей + 2 на учреждение</t>
  </si>
  <si>
    <t>15 000,00 в год</t>
  </si>
  <si>
    <t>не более 5 000,00 руб.  в год на учреждение</t>
  </si>
  <si>
    <t>Услуги по поддержке интернет-сайта  на 12 мес</t>
  </si>
  <si>
    <t>4. Норматив цены и количества рабочих станций, принтеров, многофункциональных устройств, копировальных аппаратов и другой оргтехники и бытовой техники</t>
  </si>
  <si>
    <t>5. Норматив количества и цены носителей информации</t>
  </si>
  <si>
    <t>6. Норматив количества и цены расходных материалов для различных типов принтеров, многофункциональных устройств, копировальных аппаратов (оргтехники)</t>
  </si>
  <si>
    <t>7. Норматив затрат  на услуги по содержанию имущества</t>
  </si>
  <si>
    <t>8. Норматив затрат на услуги по сопровождению справочно-правовых систем, программного обеспечения и приобретению простых (неисключительных) лицензий на использование программного обеспечения</t>
  </si>
  <si>
    <t>9. Норматив затрат на услуги нотариуса</t>
  </si>
  <si>
    <t>10. Норматив затрат на услуги внештатных сотрудников</t>
  </si>
  <si>
    <t>11. Норматив количества и цены мебели</t>
  </si>
  <si>
    <t>12. Норматив количества и цены прочего производственного и хозяйственного инвентаря</t>
  </si>
  <si>
    <t xml:space="preserve">13. Норматив количества и цены канцелярских принадлежностей </t>
  </si>
  <si>
    <t>Не более 5 на 1 сотрудника</t>
  </si>
  <si>
    <t>Не более  3 на учреждение</t>
  </si>
  <si>
    <t>Не более 25 на учреждение</t>
  </si>
  <si>
    <t xml:space="preserve">Не более 5 на учреждение </t>
  </si>
  <si>
    <t>14. Норматив количества и цены хозяйственных товаров и иных принадлежностей</t>
  </si>
  <si>
    <t>15. Норматив затрат на коммунальные услуги</t>
  </si>
  <si>
    <t xml:space="preserve">от "31"июля 2020 №162                     </t>
  </si>
  <si>
    <t>Неисключительные права использования Программы "СБИС ЭО-Базовый, Бюджет"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</si>
</sst>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16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0" fontId="9" fillId="2" borderId="39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6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/>
    </xf>
    <xf numFmtId="0" fontId="10" fillId="0" borderId="0" xfId="0" applyFont="1" applyFill="1"/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/>
    </xf>
    <xf numFmtId="0" fontId="9" fillId="0" borderId="39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0" fontId="9" fillId="2" borderId="40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" fontId="10" fillId="2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9" fillId="2" borderId="27" xfId="0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 wrapText="1"/>
    </xf>
    <xf numFmtId="4" fontId="9" fillId="2" borderId="25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3" fillId="2" borderId="41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4" fontId="10" fillId="2" borderId="27" xfId="0" applyNumberFormat="1" applyFont="1" applyFill="1" applyBorder="1" applyAlignment="1">
      <alignment horizontal="center" vertical="top" wrapText="1"/>
    </xf>
    <xf numFmtId="4" fontId="10" fillId="2" borderId="26" xfId="0" applyNumberFormat="1" applyFont="1" applyFill="1" applyBorder="1" applyAlignment="1">
      <alignment horizontal="center" vertical="top" wrapText="1"/>
    </xf>
    <xf numFmtId="4" fontId="10" fillId="2" borderId="42" xfId="0" applyNumberFormat="1" applyFont="1" applyFill="1" applyBorder="1" applyAlignment="1">
      <alignment horizontal="center" vertical="top" wrapText="1"/>
    </xf>
    <xf numFmtId="4" fontId="10" fillId="2" borderId="5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5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/>
    </xf>
    <xf numFmtId="0" fontId="9" fillId="2" borderId="8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8" fillId="2" borderId="0" xfId="0" applyFont="1" applyFill="1" applyAlignment="1"/>
    <xf numFmtId="0" fontId="10" fillId="2" borderId="9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37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4" fontId="9" fillId="2" borderId="37" xfId="0" applyNumberFormat="1" applyFont="1" applyFill="1" applyBorder="1" applyAlignment="1">
      <alignment horizontal="center" vertical="top"/>
    </xf>
    <xf numFmtId="4" fontId="9" fillId="2" borderId="35" xfId="0" applyNumberFormat="1" applyFont="1" applyFill="1" applyBorder="1" applyAlignment="1">
      <alignment horizontal="center" vertical="top"/>
    </xf>
    <xf numFmtId="4" fontId="9" fillId="2" borderId="49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12" fillId="0" borderId="31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4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4" fontId="9" fillId="0" borderId="8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2" fontId="9" fillId="0" borderId="37" xfId="0" applyNumberFormat="1" applyFont="1" applyFill="1" applyBorder="1" applyAlignment="1">
      <alignment horizontal="center" vertical="top" wrapText="1"/>
    </xf>
    <xf numFmtId="2" fontId="9" fillId="0" borderId="36" xfId="0" applyNumberFormat="1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vertical="top" wrapText="1"/>
    </xf>
    <xf numFmtId="0" fontId="9" fillId="2" borderId="38" xfId="0" applyFont="1" applyFill="1" applyBorder="1" applyAlignment="1">
      <alignment horizontal="center" vertical="top" wrapText="1"/>
    </xf>
    <xf numFmtId="2" fontId="9" fillId="2" borderId="38" xfId="0" applyNumberFormat="1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vertical="top" wrapText="1"/>
    </xf>
    <xf numFmtId="0" fontId="9" fillId="0" borderId="46" xfId="0" applyFont="1" applyFill="1" applyBorder="1" applyAlignment="1">
      <alignment vertical="top" wrapText="1"/>
    </xf>
    <xf numFmtId="0" fontId="10" fillId="2" borderId="38" xfId="0" applyFont="1" applyFill="1" applyBorder="1" applyAlignment="1">
      <alignment horizontal="center" vertical="top" wrapText="1"/>
    </xf>
    <xf numFmtId="0" fontId="10" fillId="2" borderId="46" xfId="0" applyFont="1" applyFill="1" applyBorder="1" applyAlignment="1">
      <alignment horizontal="center" vertical="top" wrapText="1"/>
    </xf>
    <xf numFmtId="4" fontId="10" fillId="2" borderId="38" xfId="0" applyNumberFormat="1" applyFont="1" applyFill="1" applyBorder="1" applyAlignment="1">
      <alignment horizontal="center" vertical="top" wrapText="1"/>
    </xf>
    <xf numFmtId="4" fontId="10" fillId="2" borderId="45" xfId="0" applyNumberFormat="1" applyFont="1" applyFill="1" applyBorder="1" applyAlignment="1">
      <alignment horizontal="center" vertical="top" wrapText="1"/>
    </xf>
    <xf numFmtId="4" fontId="10" fillId="2" borderId="46" xfId="0" applyNumberFormat="1" applyFont="1" applyFill="1" applyBorder="1" applyAlignment="1">
      <alignment horizontal="center" vertical="top" wrapText="1"/>
    </xf>
    <xf numFmtId="4" fontId="10" fillId="2" borderId="47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/>
    </xf>
    <xf numFmtId="2" fontId="9" fillId="0" borderId="27" xfId="0" applyNumberFormat="1" applyFont="1" applyFill="1" applyBorder="1" applyAlignment="1">
      <alignment horizontal="center" vertical="top" wrapText="1"/>
    </xf>
    <xf numFmtId="2" fontId="9" fillId="0" borderId="26" xfId="0" applyNumberFormat="1" applyFont="1" applyFill="1" applyBorder="1" applyAlignment="1">
      <alignment horizontal="center" vertical="top" wrapText="1"/>
    </xf>
    <xf numFmtId="2" fontId="9" fillId="0" borderId="25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1" fontId="1" fillId="0" borderId="50" xfId="0" applyNumberFormat="1" applyFont="1" applyFill="1" applyBorder="1" applyAlignment="1">
      <alignment horizontal="center" vertical="top"/>
    </xf>
    <xf numFmtId="1" fontId="1" fillId="0" borderId="52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0" fontId="9" fillId="2" borderId="3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21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2" fontId="9" fillId="0" borderId="21" xfId="0" applyNumberFormat="1" applyFont="1" applyFill="1" applyBorder="1" applyAlignment="1">
      <alignment horizontal="center" vertical="top" wrapText="1"/>
    </xf>
    <xf numFmtId="2" fontId="9" fillId="0" borderId="22" xfId="0" applyNumberFormat="1" applyFont="1" applyFill="1" applyBorder="1" applyAlignment="1">
      <alignment horizontal="center" vertical="top" wrapText="1"/>
    </xf>
    <xf numFmtId="2" fontId="9" fillId="0" borderId="23" xfId="0" applyNumberFormat="1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2" fontId="9" fillId="0" borderId="7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4" fontId="9" fillId="2" borderId="22" xfId="0" applyNumberFormat="1" applyFont="1" applyFill="1" applyBorder="1" applyAlignment="1">
      <alignment horizontal="center" vertical="top" wrapText="1"/>
    </xf>
    <xf numFmtId="4" fontId="9" fillId="2" borderId="24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vertical="center" wrapText="1"/>
    </xf>
    <xf numFmtId="4" fontId="9" fillId="2" borderId="38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9" fillId="2" borderId="4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2" borderId="50" xfId="0" applyFont="1" applyFill="1" applyBorder="1" applyAlignment="1">
      <alignment horizontal="center" vertical="top"/>
    </xf>
    <xf numFmtId="0" fontId="9" fillId="2" borderId="51" xfId="0" applyFont="1" applyFill="1" applyBorder="1" applyAlignment="1">
      <alignment horizontal="center" vertical="top"/>
    </xf>
    <xf numFmtId="0" fontId="9" fillId="2" borderId="52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4" fontId="9" fillId="0" borderId="27" xfId="0" applyNumberFormat="1" applyFont="1" applyFill="1" applyBorder="1" applyAlignment="1">
      <alignment horizontal="center" vertical="top" wrapText="1"/>
    </xf>
    <xf numFmtId="4" fontId="9" fillId="0" borderId="25" xfId="0" applyNumberFormat="1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vertical="top" wrapText="1"/>
    </xf>
    <xf numFmtId="0" fontId="12" fillId="2" borderId="38" xfId="0" applyFont="1" applyFill="1" applyBorder="1" applyAlignment="1">
      <alignment horizontal="center" vertical="top" wrapText="1"/>
    </xf>
    <xf numFmtId="0" fontId="12" fillId="2" borderId="46" xfId="0" applyFont="1" applyFill="1" applyBorder="1" applyAlignment="1">
      <alignment horizontal="center" vertical="top" wrapText="1"/>
    </xf>
    <xf numFmtId="4" fontId="9" fillId="2" borderId="46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horizontal="center" vertical="top" wrapText="1"/>
    </xf>
    <xf numFmtId="4" fontId="10" fillId="0" borderId="38" xfId="0" applyNumberFormat="1" applyFont="1" applyFill="1" applyBorder="1" applyAlignment="1">
      <alignment horizontal="center" vertical="top" wrapText="1"/>
    </xf>
    <xf numFmtId="4" fontId="10" fillId="0" borderId="45" xfId="0" applyNumberFormat="1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2" fontId="9" fillId="0" borderId="35" xfId="0" applyNumberFormat="1" applyFont="1" applyFill="1" applyBorder="1" applyAlignment="1">
      <alignment horizontal="center" vertical="top" wrapText="1"/>
    </xf>
    <xf numFmtId="2" fontId="9" fillId="0" borderId="49" xfId="0" applyNumberFormat="1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9" fillId="2" borderId="14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8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2" borderId="6" xfId="0" applyNumberFormat="1" applyFont="1" applyFill="1" applyBorder="1" applyAlignment="1">
      <alignment horizontal="center" vertical="top" wrapText="1"/>
    </xf>
    <xf numFmtId="2" fontId="9" fillId="2" borderId="17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5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2" fillId="0" borderId="38" xfId="0" applyFont="1" applyFill="1" applyBorder="1" applyAlignment="1">
      <alignment vertical="top" wrapText="1"/>
    </xf>
    <xf numFmtId="2" fontId="9" fillId="0" borderId="38" xfId="0" applyNumberFormat="1" applyFont="1" applyFill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wrapText="1"/>
    </xf>
    <xf numFmtId="4" fontId="9" fillId="2" borderId="37" xfId="0" applyNumberFormat="1" applyFont="1" applyFill="1" applyBorder="1" applyAlignment="1">
      <alignment horizontal="center" vertical="top" wrapText="1"/>
    </xf>
    <xf numFmtId="4" fontId="9" fillId="2" borderId="49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13" fillId="0" borderId="2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4" fontId="13" fillId="0" borderId="26" xfId="0" applyNumberFormat="1" applyFont="1" applyFill="1" applyBorder="1" applyAlignment="1">
      <alignment horizontal="center" vertical="top" wrapText="1"/>
    </xf>
    <xf numFmtId="4" fontId="13" fillId="0" borderId="42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center" vertical="top" wrapText="1"/>
    </xf>
    <xf numFmtId="4" fontId="13" fillId="0" borderId="38" xfId="0" applyNumberFormat="1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63"/>
  <sheetViews>
    <sheetView tabSelected="1" zoomScaleNormal="100" workbookViewId="0">
      <selection activeCell="P143" sqref="P143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7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6.7109375" style="1" customWidth="1"/>
    <col min="12" max="12" width="6.28515625" style="1" customWidth="1"/>
    <col min="13" max="13" width="14.140625" style="1" customWidth="1"/>
    <col min="14" max="14" width="12.28515625" style="2" hidden="1" customWidth="1"/>
    <col min="15" max="16384" width="8.85546875" style="1"/>
  </cols>
  <sheetData>
    <row r="1" spans="1:14" ht="15.75">
      <c r="I1" s="20"/>
      <c r="J1" s="20"/>
      <c r="K1" s="20"/>
      <c r="L1" s="20"/>
      <c r="M1" s="20"/>
      <c r="N1" s="2" t="s">
        <v>65</v>
      </c>
    </row>
    <row r="2" spans="1:14" ht="15.75">
      <c r="A2" s="4"/>
      <c r="B2" s="4"/>
      <c r="C2" s="4"/>
      <c r="D2" s="4"/>
      <c r="E2" s="4"/>
      <c r="F2" s="4"/>
      <c r="G2" s="4"/>
      <c r="H2" s="5"/>
      <c r="I2" s="113" t="s">
        <v>0</v>
      </c>
      <c r="J2" s="113"/>
      <c r="K2" s="113"/>
      <c r="L2" s="113"/>
      <c r="M2" s="113"/>
      <c r="N2" s="6"/>
    </row>
    <row r="3" spans="1:14" ht="15.75">
      <c r="A3" s="4"/>
      <c r="B3" s="4"/>
      <c r="C3" s="4"/>
      <c r="D3" s="4"/>
      <c r="E3" s="4"/>
      <c r="F3" s="4"/>
      <c r="G3" s="4"/>
      <c r="H3" s="113" t="s">
        <v>115</v>
      </c>
      <c r="I3" s="113"/>
      <c r="J3" s="113"/>
      <c r="K3" s="113"/>
      <c r="L3" s="113"/>
      <c r="M3" s="113"/>
      <c r="N3" s="6"/>
    </row>
    <row r="4" spans="1:14" ht="15.75">
      <c r="A4" s="4"/>
      <c r="B4" s="4"/>
      <c r="C4" s="4"/>
      <c r="D4" s="4"/>
      <c r="E4" s="4"/>
      <c r="F4" s="4"/>
      <c r="G4" s="4"/>
      <c r="H4" s="45"/>
      <c r="I4" s="113" t="s">
        <v>178</v>
      </c>
      <c r="J4" s="113"/>
      <c r="K4" s="113"/>
      <c r="L4" s="113"/>
      <c r="M4" s="113"/>
      <c r="N4" s="6"/>
    </row>
    <row r="5" spans="1:14" ht="15.75">
      <c r="A5" s="4"/>
      <c r="B5" s="4"/>
      <c r="C5" s="4"/>
      <c r="D5" s="4"/>
      <c r="E5" s="4"/>
      <c r="F5" s="4"/>
      <c r="G5" s="4"/>
      <c r="H5" s="113" t="s">
        <v>177</v>
      </c>
      <c r="I5" s="113"/>
      <c r="J5" s="113"/>
      <c r="K5" s="113"/>
      <c r="L5" s="113"/>
      <c r="M5" s="113"/>
      <c r="N5" s="6"/>
    </row>
    <row r="6" spans="1:14" ht="15.75">
      <c r="A6" s="4"/>
      <c r="B6" s="4"/>
      <c r="C6" s="4"/>
      <c r="D6" s="4"/>
      <c r="E6" s="4"/>
      <c r="F6" s="4"/>
      <c r="G6" s="4"/>
      <c r="H6" s="5"/>
      <c r="I6" s="113" t="s">
        <v>1</v>
      </c>
      <c r="J6" s="113"/>
      <c r="K6" s="113"/>
      <c r="L6" s="113"/>
      <c r="M6" s="113"/>
      <c r="N6" s="6"/>
    </row>
    <row r="7" spans="1:14" ht="15.75">
      <c r="A7" s="4"/>
      <c r="B7" s="4"/>
      <c r="C7" s="4"/>
      <c r="D7" s="4"/>
      <c r="E7" s="4"/>
      <c r="F7" s="4"/>
      <c r="G7" s="4"/>
      <c r="H7" s="5"/>
      <c r="I7" s="197" t="s">
        <v>245</v>
      </c>
      <c r="J7" s="197"/>
      <c r="K7" s="197"/>
      <c r="L7" s="197"/>
      <c r="M7" s="197"/>
      <c r="N7" s="6"/>
    </row>
    <row r="8" spans="1:14">
      <c r="A8" s="4"/>
      <c r="B8" s="4"/>
      <c r="C8" s="4"/>
      <c r="D8" s="4"/>
      <c r="E8" s="4"/>
      <c r="F8" s="4"/>
      <c r="G8" s="4"/>
      <c r="H8" s="5"/>
      <c r="I8" s="198" t="s">
        <v>222</v>
      </c>
      <c r="J8" s="198"/>
      <c r="K8" s="198"/>
      <c r="L8" s="198"/>
      <c r="M8" s="198"/>
      <c r="N8" s="6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 ht="20.25">
      <c r="A10" s="199" t="s">
        <v>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6"/>
    </row>
    <row r="11" spans="1:14">
      <c r="A11" s="134" t="s">
        <v>223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6"/>
    </row>
    <row r="12" spans="1:14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6"/>
    </row>
    <row r="13" spans="1:14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6"/>
    </row>
    <row r="14" spans="1: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</row>
    <row r="15" spans="1:14" ht="18.75">
      <c r="A15" s="120" t="s">
        <v>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7"/>
    </row>
    <row r="16" spans="1:14" ht="18.75">
      <c r="A16" s="120" t="s">
        <v>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7"/>
    </row>
    <row r="17" spans="1:14" ht="15.75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</row>
    <row r="18" spans="1:14">
      <c r="A18" s="121" t="s">
        <v>6</v>
      </c>
      <c r="B18" s="123" t="s">
        <v>7</v>
      </c>
      <c r="C18" s="124"/>
      <c r="D18" s="125"/>
      <c r="E18" s="123" t="s">
        <v>8</v>
      </c>
      <c r="F18" s="124"/>
      <c r="G18" s="125"/>
      <c r="H18" s="123" t="s">
        <v>12</v>
      </c>
      <c r="I18" s="124"/>
      <c r="J18" s="125"/>
      <c r="K18" s="124" t="s">
        <v>9</v>
      </c>
      <c r="L18" s="124"/>
      <c r="M18" s="126"/>
      <c r="N18" s="7"/>
    </row>
    <row r="19" spans="1:14" ht="35.25" customHeight="1">
      <c r="A19" s="122"/>
      <c r="B19" s="97"/>
      <c r="C19" s="98"/>
      <c r="D19" s="99"/>
      <c r="E19" s="97"/>
      <c r="F19" s="98"/>
      <c r="G19" s="99"/>
      <c r="H19" s="97"/>
      <c r="I19" s="98"/>
      <c r="J19" s="99"/>
      <c r="K19" s="98"/>
      <c r="L19" s="98"/>
      <c r="M19" s="127"/>
      <c r="N19" s="7"/>
    </row>
    <row r="20" spans="1:14" ht="25.5" customHeight="1">
      <c r="A20" s="9">
        <v>1</v>
      </c>
      <c r="B20" s="218" t="s">
        <v>10</v>
      </c>
      <c r="C20" s="219"/>
      <c r="D20" s="220"/>
      <c r="E20" s="114">
        <v>1</v>
      </c>
      <c r="F20" s="115"/>
      <c r="G20" s="116"/>
      <c r="H20" s="114">
        <v>1</v>
      </c>
      <c r="I20" s="115"/>
      <c r="J20" s="116"/>
      <c r="K20" s="114">
        <v>1</v>
      </c>
      <c r="L20" s="115"/>
      <c r="M20" s="117"/>
      <c r="N20" s="7"/>
    </row>
    <row r="21" spans="1:14" ht="16.5" customHeight="1">
      <c r="A21" s="129">
        <v>2</v>
      </c>
      <c r="B21" s="64" t="s">
        <v>117</v>
      </c>
      <c r="C21" s="65"/>
      <c r="D21" s="66"/>
      <c r="E21" s="73" t="s">
        <v>13</v>
      </c>
      <c r="F21" s="74"/>
      <c r="G21" s="75"/>
      <c r="H21" s="73" t="s">
        <v>13</v>
      </c>
      <c r="I21" s="74"/>
      <c r="J21" s="75"/>
      <c r="K21" s="74" t="s">
        <v>13</v>
      </c>
      <c r="L21" s="74"/>
      <c r="M21" s="224"/>
      <c r="N21" s="7"/>
    </row>
    <row r="22" spans="1:14">
      <c r="A22" s="129"/>
      <c r="B22" s="64"/>
      <c r="C22" s="65"/>
      <c r="D22" s="66"/>
      <c r="E22" s="73"/>
      <c r="F22" s="74"/>
      <c r="G22" s="75"/>
      <c r="H22" s="73"/>
      <c r="I22" s="74"/>
      <c r="J22" s="75"/>
      <c r="K22" s="74"/>
      <c r="L22" s="74"/>
      <c r="M22" s="224"/>
      <c r="N22" s="7"/>
    </row>
    <row r="23" spans="1:14" ht="27.95" customHeight="1" thickBot="1">
      <c r="A23" s="130"/>
      <c r="B23" s="131"/>
      <c r="C23" s="132"/>
      <c r="D23" s="133"/>
      <c r="E23" s="221"/>
      <c r="F23" s="222"/>
      <c r="G23" s="223"/>
      <c r="H23" s="221"/>
      <c r="I23" s="222"/>
      <c r="J23" s="223"/>
      <c r="K23" s="222"/>
      <c r="L23" s="222"/>
      <c r="M23" s="225"/>
      <c r="N23" s="7"/>
    </row>
    <row r="24" spans="1:1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/>
    </row>
    <row r="25" spans="1:1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/>
    </row>
    <row r="26" spans="1:14" s="2" customFormat="1" ht="18.75">
      <c r="A26" s="237" t="s">
        <v>179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7"/>
    </row>
    <row r="27" spans="1:14" s="2" customFormat="1" ht="10.5" customHeight="1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</row>
    <row r="28" spans="1:14" s="2" customFormat="1" ht="15" customHeight="1">
      <c r="A28" s="121" t="s">
        <v>6</v>
      </c>
      <c r="B28" s="123" t="s">
        <v>7</v>
      </c>
      <c r="C28" s="124"/>
      <c r="D28" s="125"/>
      <c r="E28" s="201" t="s">
        <v>14</v>
      </c>
      <c r="F28" s="202"/>
      <c r="G28" s="201" t="s">
        <v>15</v>
      </c>
      <c r="H28" s="202"/>
      <c r="I28" s="203" t="s">
        <v>139</v>
      </c>
      <c r="J28" s="204"/>
      <c r="K28" s="205"/>
      <c r="L28" s="230" t="s">
        <v>27</v>
      </c>
      <c r="M28" s="231"/>
      <c r="N28" s="7"/>
    </row>
    <row r="29" spans="1:14" s="2" customFormat="1" ht="44.25" customHeight="1">
      <c r="A29" s="122"/>
      <c r="B29" s="97"/>
      <c r="C29" s="98"/>
      <c r="D29" s="99"/>
      <c r="E29" s="76"/>
      <c r="F29" s="78"/>
      <c r="G29" s="76"/>
      <c r="H29" s="78"/>
      <c r="I29" s="91"/>
      <c r="J29" s="92"/>
      <c r="K29" s="93"/>
      <c r="L29" s="67"/>
      <c r="M29" s="232"/>
      <c r="N29" s="7"/>
    </row>
    <row r="30" spans="1:14" s="2" customFormat="1" ht="22.7" customHeight="1">
      <c r="A30" s="9">
        <v>1</v>
      </c>
      <c r="B30" s="218" t="s">
        <v>10</v>
      </c>
      <c r="C30" s="219"/>
      <c r="D30" s="220"/>
      <c r="E30" s="233" t="s">
        <v>16</v>
      </c>
      <c r="F30" s="234"/>
      <c r="G30" s="233">
        <v>1</v>
      </c>
      <c r="H30" s="234"/>
      <c r="I30" s="58">
        <v>7000</v>
      </c>
      <c r="J30" s="59"/>
      <c r="K30" s="235"/>
      <c r="L30" s="233" t="s">
        <v>17</v>
      </c>
      <c r="M30" s="236"/>
      <c r="N30" s="7"/>
    </row>
    <row r="31" spans="1:14" s="2" customFormat="1" ht="15" customHeight="1">
      <c r="A31" s="128">
        <v>2</v>
      </c>
      <c r="B31" s="61" t="s">
        <v>11</v>
      </c>
      <c r="C31" s="62"/>
      <c r="D31" s="63"/>
      <c r="E31" s="70" t="s">
        <v>16</v>
      </c>
      <c r="F31" s="72"/>
      <c r="G31" s="70">
        <v>1</v>
      </c>
      <c r="H31" s="72"/>
      <c r="I31" s="182">
        <v>2000</v>
      </c>
      <c r="J31" s="183"/>
      <c r="K31" s="184"/>
      <c r="L31" s="70" t="s">
        <v>17</v>
      </c>
      <c r="M31" s="229"/>
      <c r="N31" s="7"/>
    </row>
    <row r="32" spans="1:14" s="2" customFormat="1">
      <c r="A32" s="129"/>
      <c r="B32" s="64"/>
      <c r="C32" s="65"/>
      <c r="D32" s="66"/>
      <c r="E32" s="73"/>
      <c r="F32" s="75"/>
      <c r="G32" s="73"/>
      <c r="H32" s="75"/>
      <c r="I32" s="185"/>
      <c r="J32" s="186"/>
      <c r="K32" s="187"/>
      <c r="L32" s="73"/>
      <c r="M32" s="224"/>
      <c r="N32" s="7"/>
    </row>
    <row r="33" spans="1:14" s="2" customFormat="1" ht="15.75" thickBot="1">
      <c r="A33" s="130"/>
      <c r="B33" s="131"/>
      <c r="C33" s="132"/>
      <c r="D33" s="133"/>
      <c r="E33" s="221"/>
      <c r="F33" s="223"/>
      <c r="G33" s="221"/>
      <c r="H33" s="223"/>
      <c r="I33" s="226"/>
      <c r="J33" s="227"/>
      <c r="K33" s="228"/>
      <c r="L33" s="221"/>
      <c r="M33" s="225"/>
      <c r="N33" s="7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4" ht="18.75">
      <c r="A36" s="237" t="s">
        <v>180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7"/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7"/>
    </row>
    <row r="38" spans="1:14" ht="40.700000000000003" customHeight="1">
      <c r="A38" s="100" t="s">
        <v>181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4"/>
    </row>
    <row r="39" spans="1:14" ht="15.7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4"/>
    </row>
    <row r="40" spans="1:14" ht="30" customHeight="1">
      <c r="A40" s="206" t="s">
        <v>19</v>
      </c>
      <c r="B40" s="207"/>
      <c r="C40" s="207"/>
      <c r="D40" s="208"/>
      <c r="E40" s="209" t="s">
        <v>20</v>
      </c>
      <c r="F40" s="207"/>
      <c r="G40" s="207"/>
      <c r="H40" s="208"/>
      <c r="I40" s="207" t="s">
        <v>206</v>
      </c>
      <c r="J40" s="207"/>
      <c r="K40" s="207"/>
      <c r="L40" s="207"/>
      <c r="M40" s="210"/>
      <c r="N40" s="14"/>
    </row>
    <row r="41" spans="1:14">
      <c r="A41" s="211" t="s">
        <v>22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3"/>
      <c r="N41" s="14"/>
    </row>
    <row r="42" spans="1:14" ht="39" customHeight="1" thickBot="1">
      <c r="A42" s="214" t="s">
        <v>23</v>
      </c>
      <c r="B42" s="215"/>
      <c r="C42" s="215"/>
      <c r="D42" s="216"/>
      <c r="E42" s="217">
        <v>3</v>
      </c>
      <c r="F42" s="215"/>
      <c r="G42" s="215"/>
      <c r="H42" s="216"/>
      <c r="I42" s="238">
        <v>23642</v>
      </c>
      <c r="J42" s="238"/>
      <c r="K42" s="238"/>
      <c r="L42" s="238"/>
      <c r="M42" s="239"/>
      <c r="N42" s="14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4"/>
    </row>
    <row r="44" spans="1:14" ht="18.95" customHeight="1">
      <c r="A44" s="100" t="s">
        <v>182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4"/>
    </row>
    <row r="45" spans="1:14" ht="15.75" thickBo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4"/>
    </row>
    <row r="46" spans="1:14" ht="30" customHeight="1">
      <c r="A46" s="242" t="s">
        <v>19</v>
      </c>
      <c r="B46" s="143"/>
      <c r="C46" s="143"/>
      <c r="D46" s="144"/>
      <c r="E46" s="142" t="s">
        <v>25</v>
      </c>
      <c r="F46" s="143"/>
      <c r="G46" s="143"/>
      <c r="H46" s="144"/>
      <c r="I46" s="143" t="s">
        <v>21</v>
      </c>
      <c r="J46" s="143"/>
      <c r="K46" s="143"/>
      <c r="L46" s="143"/>
      <c r="M46" s="240"/>
      <c r="N46" s="14"/>
    </row>
    <row r="47" spans="1:14">
      <c r="A47" s="211" t="s">
        <v>22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3"/>
      <c r="N47" s="7"/>
    </row>
    <row r="48" spans="1:14" ht="30.75" customHeight="1" thickBot="1">
      <c r="A48" s="214" t="s">
        <v>26</v>
      </c>
      <c r="B48" s="215"/>
      <c r="C48" s="215"/>
      <c r="D48" s="216"/>
      <c r="E48" s="217">
        <v>1</v>
      </c>
      <c r="F48" s="215"/>
      <c r="G48" s="215"/>
      <c r="H48" s="216"/>
      <c r="I48" s="238">
        <v>1872</v>
      </c>
      <c r="J48" s="238"/>
      <c r="K48" s="238"/>
      <c r="L48" s="238"/>
      <c r="M48" s="239"/>
      <c r="N48" s="7" t="s">
        <v>63</v>
      </c>
    </row>
    <row r="49" spans="1:1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/>
    </row>
    <row r="50" spans="1:14" s="2" customFormat="1" ht="59.25" customHeight="1" thickBot="1">
      <c r="A50" s="241" t="s">
        <v>229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7"/>
    </row>
    <row r="51" spans="1:14" ht="84" customHeight="1">
      <c r="A51" s="11" t="s">
        <v>5</v>
      </c>
      <c r="B51" s="243" t="s">
        <v>30</v>
      </c>
      <c r="C51" s="243"/>
      <c r="D51" s="243" t="s">
        <v>29</v>
      </c>
      <c r="E51" s="243"/>
      <c r="F51" s="44" t="s">
        <v>28</v>
      </c>
      <c r="G51" s="243" t="s">
        <v>18</v>
      </c>
      <c r="H51" s="243"/>
      <c r="I51" s="243"/>
      <c r="J51" s="243" t="s">
        <v>140</v>
      </c>
      <c r="K51" s="243"/>
      <c r="L51" s="244" t="s">
        <v>162</v>
      </c>
      <c r="M51" s="245"/>
      <c r="N51" s="7"/>
    </row>
    <row r="52" spans="1:14" ht="33" customHeight="1">
      <c r="A52" s="247">
        <v>1</v>
      </c>
      <c r="B52" s="169" t="s">
        <v>10</v>
      </c>
      <c r="C52" s="169"/>
      <c r="D52" s="248" t="s">
        <v>103</v>
      </c>
      <c r="E52" s="248"/>
      <c r="F52" s="43" t="s">
        <v>16</v>
      </c>
      <c r="G52" s="170" t="s">
        <v>34</v>
      </c>
      <c r="H52" s="170"/>
      <c r="I52" s="170"/>
      <c r="J52" s="249">
        <v>48851.67</v>
      </c>
      <c r="K52" s="249"/>
      <c r="L52" s="118">
        <v>3</v>
      </c>
      <c r="M52" s="246"/>
      <c r="N52" s="7" t="s">
        <v>98</v>
      </c>
    </row>
    <row r="53" spans="1:14" ht="69.75" customHeight="1">
      <c r="A53" s="247"/>
      <c r="B53" s="169" t="s">
        <v>31</v>
      </c>
      <c r="C53" s="169"/>
      <c r="D53" s="248"/>
      <c r="E53" s="248"/>
      <c r="F53" s="43" t="s">
        <v>16</v>
      </c>
      <c r="G53" s="170" t="s">
        <v>224</v>
      </c>
      <c r="H53" s="170"/>
      <c r="I53" s="170"/>
      <c r="J53" s="249">
        <v>48851.366999999998</v>
      </c>
      <c r="K53" s="249"/>
      <c r="L53" s="118">
        <v>3</v>
      </c>
      <c r="M53" s="246"/>
      <c r="N53" s="7"/>
    </row>
    <row r="54" spans="1:14" ht="30.75" customHeight="1">
      <c r="A54" s="247">
        <f>A52+1</f>
        <v>2</v>
      </c>
      <c r="B54" s="169" t="s">
        <v>10</v>
      </c>
      <c r="C54" s="169"/>
      <c r="D54" s="248" t="s">
        <v>33</v>
      </c>
      <c r="E54" s="248"/>
      <c r="F54" s="43" t="s">
        <v>16</v>
      </c>
      <c r="G54" s="170" t="s">
        <v>34</v>
      </c>
      <c r="H54" s="170"/>
      <c r="I54" s="170"/>
      <c r="J54" s="249">
        <v>18036.669999999998</v>
      </c>
      <c r="K54" s="249"/>
      <c r="L54" s="170">
        <v>3</v>
      </c>
      <c r="M54" s="251"/>
      <c r="N54" s="7"/>
    </row>
    <row r="55" spans="1:14" ht="62.25" customHeight="1">
      <c r="A55" s="247"/>
      <c r="B55" s="169" t="s">
        <v>31</v>
      </c>
      <c r="C55" s="169"/>
      <c r="D55" s="248"/>
      <c r="E55" s="248"/>
      <c r="F55" s="43" t="s">
        <v>16</v>
      </c>
      <c r="G55" s="170" t="s">
        <v>225</v>
      </c>
      <c r="H55" s="170"/>
      <c r="I55" s="170"/>
      <c r="J55" s="249">
        <v>18036.669999999998</v>
      </c>
      <c r="K55" s="249"/>
      <c r="L55" s="170">
        <v>3</v>
      </c>
      <c r="M55" s="251"/>
      <c r="N55" s="7"/>
    </row>
    <row r="56" spans="1:14" ht="34.5" customHeight="1">
      <c r="A56" s="247">
        <f t="shared" ref="A56" si="0">A54+1</f>
        <v>3</v>
      </c>
      <c r="B56" s="169" t="s">
        <v>10</v>
      </c>
      <c r="C56" s="169"/>
      <c r="D56" s="248" t="s">
        <v>35</v>
      </c>
      <c r="E56" s="248"/>
      <c r="F56" s="10" t="s">
        <v>16</v>
      </c>
      <c r="G56" s="170" t="s">
        <v>34</v>
      </c>
      <c r="H56" s="170"/>
      <c r="I56" s="170"/>
      <c r="J56" s="161">
        <v>3323.67</v>
      </c>
      <c r="K56" s="162"/>
      <c r="L56" s="118">
        <v>3</v>
      </c>
      <c r="M56" s="246"/>
      <c r="N56" s="7"/>
    </row>
    <row r="57" spans="1:14" ht="36.950000000000003" customHeight="1">
      <c r="A57" s="247"/>
      <c r="B57" s="169" t="s">
        <v>31</v>
      </c>
      <c r="C57" s="169"/>
      <c r="D57" s="248"/>
      <c r="E57" s="248"/>
      <c r="F57" s="10" t="s">
        <v>16</v>
      </c>
      <c r="G57" s="170" t="s">
        <v>34</v>
      </c>
      <c r="H57" s="170"/>
      <c r="I57" s="170"/>
      <c r="J57" s="161">
        <v>3323.67</v>
      </c>
      <c r="K57" s="162"/>
      <c r="L57" s="118">
        <v>3</v>
      </c>
      <c r="M57" s="246"/>
      <c r="N57" s="7"/>
    </row>
    <row r="58" spans="1:14" ht="30.75" customHeight="1">
      <c r="A58" s="247">
        <f t="shared" ref="A58" si="1">A56+1</f>
        <v>4</v>
      </c>
      <c r="B58" s="169" t="s">
        <v>10</v>
      </c>
      <c r="C58" s="169"/>
      <c r="D58" s="248" t="s">
        <v>36</v>
      </c>
      <c r="E58" s="248"/>
      <c r="F58" s="10" t="s">
        <v>16</v>
      </c>
      <c r="G58" s="233" t="s">
        <v>34</v>
      </c>
      <c r="H58" s="252"/>
      <c r="I58" s="234"/>
      <c r="J58" s="161">
        <v>390.67</v>
      </c>
      <c r="K58" s="250"/>
      <c r="L58" s="118">
        <v>3</v>
      </c>
      <c r="M58" s="246"/>
      <c r="N58" s="7"/>
    </row>
    <row r="59" spans="1:14" ht="29.25" customHeight="1">
      <c r="A59" s="247"/>
      <c r="B59" s="169" t="s">
        <v>31</v>
      </c>
      <c r="C59" s="169"/>
      <c r="D59" s="248"/>
      <c r="E59" s="248"/>
      <c r="F59" s="10" t="s">
        <v>16</v>
      </c>
      <c r="G59" s="170" t="s">
        <v>34</v>
      </c>
      <c r="H59" s="170"/>
      <c r="I59" s="170"/>
      <c r="J59" s="161">
        <v>390.67</v>
      </c>
      <c r="K59" s="250"/>
      <c r="L59" s="118">
        <v>3</v>
      </c>
      <c r="M59" s="246"/>
      <c r="N59" s="7"/>
    </row>
    <row r="60" spans="1:14" ht="30.75" customHeight="1">
      <c r="A60" s="247">
        <f t="shared" ref="A60" si="2">A58+1</f>
        <v>5</v>
      </c>
      <c r="B60" s="169" t="s">
        <v>10</v>
      </c>
      <c r="C60" s="169"/>
      <c r="D60" s="248" t="s">
        <v>37</v>
      </c>
      <c r="E60" s="248"/>
      <c r="F60" s="168" t="s">
        <v>16</v>
      </c>
      <c r="G60" s="170" t="s">
        <v>34</v>
      </c>
      <c r="H60" s="170"/>
      <c r="I60" s="170"/>
      <c r="J60" s="161">
        <v>380.75</v>
      </c>
      <c r="K60" s="162"/>
      <c r="L60" s="118">
        <v>3</v>
      </c>
      <c r="M60" s="246"/>
      <c r="N60" s="7"/>
    </row>
    <row r="61" spans="1:14" ht="37.5" customHeight="1">
      <c r="A61" s="247"/>
      <c r="B61" s="169" t="s">
        <v>31</v>
      </c>
      <c r="C61" s="169"/>
      <c r="D61" s="248"/>
      <c r="E61" s="248"/>
      <c r="F61" s="168"/>
      <c r="G61" s="170"/>
      <c r="H61" s="170"/>
      <c r="I61" s="170"/>
      <c r="J61" s="161">
        <v>380.75</v>
      </c>
      <c r="K61" s="162"/>
      <c r="L61" s="118">
        <v>3</v>
      </c>
      <c r="M61" s="246"/>
      <c r="N61" s="7"/>
    </row>
    <row r="62" spans="1:14" ht="15" customHeight="1">
      <c r="A62" s="247">
        <f t="shared" ref="A62" si="3">A60+1</f>
        <v>6</v>
      </c>
      <c r="B62" s="169" t="s">
        <v>10</v>
      </c>
      <c r="C62" s="169"/>
      <c r="D62" s="248" t="s">
        <v>38</v>
      </c>
      <c r="E62" s="248"/>
      <c r="F62" s="168" t="s">
        <v>16</v>
      </c>
      <c r="G62" s="170" t="s">
        <v>34</v>
      </c>
      <c r="H62" s="170"/>
      <c r="I62" s="170"/>
      <c r="J62" s="161">
        <v>453.63</v>
      </c>
      <c r="K62" s="162"/>
      <c r="L62" s="118">
        <v>3</v>
      </c>
      <c r="M62" s="246"/>
      <c r="N62" s="7"/>
    </row>
    <row r="63" spans="1:14" ht="30" customHeight="1">
      <c r="A63" s="247"/>
      <c r="B63" s="169" t="s">
        <v>31</v>
      </c>
      <c r="C63" s="169"/>
      <c r="D63" s="248"/>
      <c r="E63" s="248"/>
      <c r="F63" s="168"/>
      <c r="G63" s="170"/>
      <c r="H63" s="170"/>
      <c r="I63" s="170"/>
      <c r="J63" s="161">
        <v>453.63</v>
      </c>
      <c r="K63" s="162"/>
      <c r="L63" s="118">
        <v>3</v>
      </c>
      <c r="M63" s="246"/>
      <c r="N63" s="7"/>
    </row>
    <row r="64" spans="1:14" ht="30" customHeight="1">
      <c r="A64" s="247">
        <f t="shared" ref="A64" si="4">A62+1</f>
        <v>7</v>
      </c>
      <c r="B64" s="169" t="s">
        <v>10</v>
      </c>
      <c r="C64" s="169"/>
      <c r="D64" s="248" t="s">
        <v>39</v>
      </c>
      <c r="E64" s="248"/>
      <c r="F64" s="10" t="s">
        <v>16</v>
      </c>
      <c r="G64" s="118" t="s">
        <v>116</v>
      </c>
      <c r="H64" s="118"/>
      <c r="I64" s="118"/>
      <c r="J64" s="249">
        <v>3421.33</v>
      </c>
      <c r="K64" s="249"/>
      <c r="L64" s="118">
        <v>5</v>
      </c>
      <c r="M64" s="246"/>
      <c r="N64" s="7"/>
    </row>
    <row r="65" spans="1:14" ht="30" customHeight="1">
      <c r="A65" s="247"/>
      <c r="B65" s="169" t="s">
        <v>31</v>
      </c>
      <c r="C65" s="169"/>
      <c r="D65" s="248"/>
      <c r="E65" s="248"/>
      <c r="F65" s="10" t="s">
        <v>16</v>
      </c>
      <c r="G65" s="170" t="s">
        <v>34</v>
      </c>
      <c r="H65" s="170"/>
      <c r="I65" s="170"/>
      <c r="J65" s="249">
        <v>3421.33</v>
      </c>
      <c r="K65" s="249"/>
      <c r="L65" s="118">
        <v>5</v>
      </c>
      <c r="M65" s="246"/>
      <c r="N65" s="7"/>
    </row>
    <row r="66" spans="1:14" ht="30" customHeight="1">
      <c r="A66" s="247">
        <f t="shared" ref="A66" si="5">A64+1</f>
        <v>8</v>
      </c>
      <c r="B66" s="169" t="s">
        <v>10</v>
      </c>
      <c r="C66" s="169"/>
      <c r="D66" s="248" t="s">
        <v>68</v>
      </c>
      <c r="E66" s="248"/>
      <c r="F66" s="168" t="s">
        <v>16</v>
      </c>
      <c r="G66" s="170" t="s">
        <v>99</v>
      </c>
      <c r="H66" s="170"/>
      <c r="I66" s="170"/>
      <c r="J66" s="263">
        <v>3952.57</v>
      </c>
      <c r="K66" s="264"/>
      <c r="L66" s="118">
        <v>5</v>
      </c>
      <c r="M66" s="246"/>
      <c r="N66" s="7"/>
    </row>
    <row r="67" spans="1:14" ht="30" customHeight="1">
      <c r="A67" s="247"/>
      <c r="B67" s="169" t="s">
        <v>31</v>
      </c>
      <c r="C67" s="169"/>
      <c r="D67" s="248"/>
      <c r="E67" s="248"/>
      <c r="F67" s="168"/>
      <c r="G67" s="170"/>
      <c r="H67" s="170"/>
      <c r="I67" s="170"/>
      <c r="J67" s="265"/>
      <c r="K67" s="266"/>
      <c r="L67" s="118"/>
      <c r="M67" s="246"/>
      <c r="N67" s="7"/>
    </row>
    <row r="68" spans="1:14" ht="30" customHeight="1">
      <c r="A68" s="247">
        <f t="shared" ref="A68" si="6">A66+1</f>
        <v>9</v>
      </c>
      <c r="B68" s="169" t="s">
        <v>10</v>
      </c>
      <c r="C68" s="169"/>
      <c r="D68" s="248" t="s">
        <v>119</v>
      </c>
      <c r="E68" s="248"/>
      <c r="F68" s="169"/>
      <c r="G68" s="269" t="s">
        <v>40</v>
      </c>
      <c r="H68" s="269"/>
      <c r="I68" s="269"/>
      <c r="J68" s="249" t="s">
        <v>226</v>
      </c>
      <c r="K68" s="249"/>
      <c r="L68" s="170"/>
      <c r="M68" s="251"/>
      <c r="N68" s="7"/>
    </row>
    <row r="69" spans="1:14" ht="48" customHeight="1" thickBot="1">
      <c r="A69" s="247"/>
      <c r="B69" s="268" t="s">
        <v>31</v>
      </c>
      <c r="C69" s="268"/>
      <c r="D69" s="267"/>
      <c r="E69" s="267"/>
      <c r="F69" s="268"/>
      <c r="G69" s="270"/>
      <c r="H69" s="270"/>
      <c r="I69" s="270"/>
      <c r="J69" s="271"/>
      <c r="K69" s="271"/>
      <c r="L69" s="276"/>
      <c r="M69" s="277"/>
      <c r="N69" s="7"/>
    </row>
    <row r="70" spans="1:14" ht="15" customHeight="1">
      <c r="A70" s="13"/>
      <c r="B70" s="21"/>
      <c r="C70" s="21"/>
      <c r="D70" s="22"/>
      <c r="E70" s="22"/>
      <c r="F70" s="21"/>
      <c r="G70" s="23"/>
      <c r="H70" s="23"/>
      <c r="I70" s="23"/>
      <c r="J70" s="24"/>
      <c r="K70" s="24"/>
      <c r="L70" s="24"/>
      <c r="M70" s="24"/>
      <c r="N70" s="7"/>
    </row>
    <row r="71" spans="1:14" ht="18.75">
      <c r="A71" s="241" t="s">
        <v>230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7"/>
    </row>
    <row r="72" spans="1:14" ht="15.75" thickBo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7"/>
    </row>
    <row r="73" spans="1:14">
      <c r="A73" s="121" t="s">
        <v>6</v>
      </c>
      <c r="B73" s="272" t="s">
        <v>29</v>
      </c>
      <c r="C73" s="253"/>
      <c r="D73" s="273"/>
      <c r="E73" s="272" t="s">
        <v>14</v>
      </c>
      <c r="F73" s="253"/>
      <c r="G73" s="273"/>
      <c r="H73" s="272" t="s">
        <v>18</v>
      </c>
      <c r="I73" s="253"/>
      <c r="J73" s="273"/>
      <c r="K73" s="253" t="s">
        <v>140</v>
      </c>
      <c r="L73" s="253"/>
      <c r="M73" s="254"/>
      <c r="N73" s="14"/>
    </row>
    <row r="74" spans="1:14" ht="32.25" customHeight="1">
      <c r="A74" s="122"/>
      <c r="B74" s="274"/>
      <c r="C74" s="255"/>
      <c r="D74" s="275"/>
      <c r="E74" s="274"/>
      <c r="F74" s="255"/>
      <c r="G74" s="275"/>
      <c r="H74" s="274"/>
      <c r="I74" s="255"/>
      <c r="J74" s="275"/>
      <c r="K74" s="255"/>
      <c r="L74" s="255"/>
      <c r="M74" s="256"/>
      <c r="N74" s="14"/>
    </row>
    <row r="75" spans="1:14" ht="15.75">
      <c r="A75" s="12"/>
      <c r="B75" s="260" t="s">
        <v>22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2"/>
      <c r="N75" s="14"/>
    </row>
    <row r="76" spans="1:14" ht="35.25" customHeight="1">
      <c r="A76" s="168">
        <v>1</v>
      </c>
      <c r="B76" s="169" t="s">
        <v>170</v>
      </c>
      <c r="C76" s="169"/>
      <c r="D76" s="169"/>
      <c r="E76" s="170" t="s">
        <v>16</v>
      </c>
      <c r="F76" s="170"/>
      <c r="G76" s="170"/>
      <c r="H76" s="170" t="s">
        <v>34</v>
      </c>
      <c r="I76" s="170"/>
      <c r="J76" s="170"/>
      <c r="K76" s="171">
        <v>337.53</v>
      </c>
      <c r="L76" s="171"/>
      <c r="M76" s="171"/>
      <c r="N76" s="14"/>
    </row>
    <row r="77" spans="1:14" ht="9.1999999999999993" customHeight="1">
      <c r="A77" s="168"/>
      <c r="B77" s="169"/>
      <c r="C77" s="169"/>
      <c r="D77" s="169"/>
      <c r="E77" s="170"/>
      <c r="F77" s="170"/>
      <c r="G77" s="170"/>
      <c r="H77" s="170"/>
      <c r="I77" s="170"/>
      <c r="J77" s="170"/>
      <c r="K77" s="171"/>
      <c r="L77" s="171"/>
      <c r="M77" s="171"/>
      <c r="N77" s="14"/>
    </row>
    <row r="78" spans="1:14" ht="15" customHeight="1">
      <c r="A78" s="168"/>
      <c r="B78" s="169"/>
      <c r="C78" s="169"/>
      <c r="D78" s="169"/>
      <c r="E78" s="170"/>
      <c r="F78" s="170"/>
      <c r="G78" s="170"/>
      <c r="H78" s="170"/>
      <c r="I78" s="170"/>
      <c r="J78" s="170"/>
      <c r="K78" s="171"/>
      <c r="L78" s="171"/>
      <c r="M78" s="171"/>
      <c r="N78" s="14"/>
    </row>
    <row r="79" spans="1:14" ht="35.25" customHeight="1">
      <c r="A79" s="168">
        <v>2</v>
      </c>
      <c r="B79" s="169" t="s">
        <v>159</v>
      </c>
      <c r="C79" s="169"/>
      <c r="D79" s="169"/>
      <c r="E79" s="170" t="s">
        <v>16</v>
      </c>
      <c r="F79" s="170"/>
      <c r="G79" s="170"/>
      <c r="H79" s="170" t="s">
        <v>186</v>
      </c>
      <c r="I79" s="170"/>
      <c r="J79" s="170"/>
      <c r="K79" s="171">
        <v>501.91</v>
      </c>
      <c r="L79" s="171"/>
      <c r="M79" s="171"/>
      <c r="N79" s="14"/>
    </row>
    <row r="80" spans="1:14" ht="9.1999999999999993" customHeight="1">
      <c r="A80" s="168"/>
      <c r="B80" s="169"/>
      <c r="C80" s="169"/>
      <c r="D80" s="169"/>
      <c r="E80" s="170"/>
      <c r="F80" s="170"/>
      <c r="G80" s="170"/>
      <c r="H80" s="170"/>
      <c r="I80" s="170"/>
      <c r="J80" s="170"/>
      <c r="K80" s="171"/>
      <c r="L80" s="171"/>
      <c r="M80" s="171"/>
      <c r="N80" s="14"/>
    </row>
    <row r="81" spans="1:14" ht="15" customHeight="1">
      <c r="A81" s="168"/>
      <c r="B81" s="169"/>
      <c r="C81" s="169"/>
      <c r="D81" s="169"/>
      <c r="E81" s="170"/>
      <c r="F81" s="170"/>
      <c r="G81" s="170"/>
      <c r="H81" s="170"/>
      <c r="I81" s="170"/>
      <c r="J81" s="170"/>
      <c r="K81" s="171"/>
      <c r="L81" s="171"/>
      <c r="M81" s="171"/>
      <c r="N81" s="14"/>
    </row>
    <row r="82" spans="1:14" ht="20.25" hidden="1" customHeight="1">
      <c r="A82" s="168"/>
      <c r="B82" s="169"/>
      <c r="C82" s="169"/>
      <c r="D82" s="169"/>
      <c r="E82" s="170"/>
      <c r="F82" s="170"/>
      <c r="G82" s="170"/>
      <c r="H82" s="170"/>
      <c r="I82" s="170"/>
      <c r="J82" s="170"/>
      <c r="K82" s="171"/>
      <c r="L82" s="171"/>
      <c r="M82" s="171"/>
      <c r="N82" s="14"/>
    </row>
    <row r="83" spans="1:14" ht="15" hidden="1" customHeight="1">
      <c r="A83" s="168"/>
      <c r="B83" s="169"/>
      <c r="C83" s="169"/>
      <c r="D83" s="169"/>
      <c r="E83" s="170"/>
      <c r="F83" s="170"/>
      <c r="G83" s="170"/>
      <c r="H83" s="170"/>
      <c r="I83" s="170"/>
      <c r="J83" s="170"/>
      <c r="K83" s="171"/>
      <c r="L83" s="171"/>
      <c r="M83" s="171"/>
      <c r="N83" s="14"/>
    </row>
    <row r="84" spans="1:14" ht="15" customHeight="1">
      <c r="A84" s="257">
        <v>3</v>
      </c>
      <c r="B84" s="61" t="s">
        <v>118</v>
      </c>
      <c r="C84" s="62"/>
      <c r="D84" s="63"/>
      <c r="E84" s="70" t="s">
        <v>16</v>
      </c>
      <c r="F84" s="71"/>
      <c r="G84" s="72"/>
      <c r="H84" s="70" t="s">
        <v>187</v>
      </c>
      <c r="I84" s="71"/>
      <c r="J84" s="72"/>
      <c r="K84" s="79">
        <v>5549.49</v>
      </c>
      <c r="L84" s="80"/>
      <c r="M84" s="81"/>
      <c r="N84" s="14"/>
    </row>
    <row r="85" spans="1:14" ht="15" customHeight="1">
      <c r="A85" s="258"/>
      <c r="B85" s="64"/>
      <c r="C85" s="65"/>
      <c r="D85" s="66"/>
      <c r="E85" s="73"/>
      <c r="F85" s="74"/>
      <c r="G85" s="75"/>
      <c r="H85" s="73"/>
      <c r="I85" s="74"/>
      <c r="J85" s="75"/>
      <c r="K85" s="82"/>
      <c r="L85" s="83"/>
      <c r="M85" s="84"/>
      <c r="N85" s="14"/>
    </row>
    <row r="86" spans="1:14" ht="15" customHeight="1">
      <c r="A86" s="259"/>
      <c r="B86" s="67"/>
      <c r="C86" s="68"/>
      <c r="D86" s="69"/>
      <c r="E86" s="76"/>
      <c r="F86" s="77"/>
      <c r="G86" s="78"/>
      <c r="H86" s="76"/>
      <c r="I86" s="77"/>
      <c r="J86" s="78"/>
      <c r="K86" s="85"/>
      <c r="L86" s="86"/>
      <c r="M86" s="87"/>
      <c r="N86" s="14"/>
    </row>
    <row r="87" spans="1:14" ht="18.75" customHeight="1">
      <c r="A87" s="195">
        <v>4</v>
      </c>
      <c r="B87" s="169" t="s">
        <v>220</v>
      </c>
      <c r="C87" s="169"/>
      <c r="D87" s="169"/>
      <c r="E87" s="170"/>
      <c r="F87" s="170"/>
      <c r="G87" s="170"/>
      <c r="H87" s="175" t="s">
        <v>114</v>
      </c>
      <c r="I87" s="175"/>
      <c r="J87" s="175"/>
      <c r="K87" s="177">
        <v>15000</v>
      </c>
      <c r="L87" s="177"/>
      <c r="M87" s="177"/>
      <c r="N87" s="14"/>
    </row>
    <row r="88" spans="1:14" ht="15" customHeight="1">
      <c r="A88" s="196"/>
      <c r="B88" s="169"/>
      <c r="C88" s="169"/>
      <c r="D88" s="169"/>
      <c r="E88" s="170"/>
      <c r="F88" s="170"/>
      <c r="G88" s="170"/>
      <c r="H88" s="175"/>
      <c r="I88" s="175"/>
      <c r="J88" s="175"/>
      <c r="K88" s="177"/>
      <c r="L88" s="177"/>
      <c r="M88" s="177"/>
      <c r="N88" s="7"/>
    </row>
    <row r="89" spans="1:14" ht="1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7"/>
    </row>
    <row r="90" spans="1:14" ht="45.2" customHeight="1">
      <c r="A90" s="100" t="s">
        <v>231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7"/>
    </row>
    <row r="91" spans="1:14" ht="15.75" thickBo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7"/>
    </row>
    <row r="92" spans="1:14" ht="60" customHeight="1">
      <c r="A92" s="283" t="s">
        <v>6</v>
      </c>
      <c r="B92" s="272" t="s">
        <v>29</v>
      </c>
      <c r="C92" s="253"/>
      <c r="D92" s="273"/>
      <c r="E92" s="272" t="s">
        <v>14</v>
      </c>
      <c r="F92" s="253"/>
      <c r="G92" s="273"/>
      <c r="H92" s="272" t="s">
        <v>41</v>
      </c>
      <c r="I92" s="253"/>
      <c r="J92" s="273"/>
      <c r="K92" s="253" t="s">
        <v>140</v>
      </c>
      <c r="L92" s="253"/>
      <c r="M92" s="254"/>
      <c r="N92" s="7"/>
    </row>
    <row r="93" spans="1:14">
      <c r="A93" s="281"/>
      <c r="B93" s="274"/>
      <c r="C93" s="255"/>
      <c r="D93" s="275"/>
      <c r="E93" s="274"/>
      <c r="F93" s="255"/>
      <c r="G93" s="275"/>
      <c r="H93" s="274"/>
      <c r="I93" s="255"/>
      <c r="J93" s="275"/>
      <c r="K93" s="255"/>
      <c r="L93" s="255"/>
      <c r="M93" s="256"/>
      <c r="N93" s="7"/>
    </row>
    <row r="94" spans="1:14" ht="15" customHeight="1">
      <c r="A94" s="25"/>
      <c r="B94" s="109" t="s">
        <v>22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1"/>
      <c r="N94" s="7"/>
    </row>
    <row r="95" spans="1:14" ht="15" customHeight="1">
      <c r="A95" s="181">
        <v>1</v>
      </c>
      <c r="B95" s="173" t="s">
        <v>121</v>
      </c>
      <c r="C95" s="173"/>
      <c r="D95" s="173"/>
      <c r="E95" s="118" t="s">
        <v>16</v>
      </c>
      <c r="F95" s="118"/>
      <c r="G95" s="118"/>
      <c r="H95" s="118" t="s">
        <v>188</v>
      </c>
      <c r="I95" s="118"/>
      <c r="J95" s="118"/>
      <c r="K95" s="182">
        <v>557.94000000000005</v>
      </c>
      <c r="L95" s="183"/>
      <c r="M95" s="184"/>
      <c r="N95" s="14"/>
    </row>
    <row r="96" spans="1:14">
      <c r="A96" s="181"/>
      <c r="B96" s="173"/>
      <c r="C96" s="173"/>
      <c r="D96" s="173"/>
      <c r="E96" s="118"/>
      <c r="F96" s="118"/>
      <c r="G96" s="118"/>
      <c r="H96" s="118"/>
      <c r="I96" s="118"/>
      <c r="J96" s="118"/>
      <c r="K96" s="185"/>
      <c r="L96" s="186"/>
      <c r="M96" s="187"/>
      <c r="N96" s="14"/>
    </row>
    <row r="97" spans="1:14" ht="15" customHeight="1">
      <c r="A97" s="181"/>
      <c r="B97" s="173"/>
      <c r="C97" s="173"/>
      <c r="D97" s="173"/>
      <c r="E97" s="118"/>
      <c r="F97" s="118"/>
      <c r="G97" s="118"/>
      <c r="H97" s="118"/>
      <c r="I97" s="118"/>
      <c r="J97" s="118"/>
      <c r="K97" s="188"/>
      <c r="L97" s="189"/>
      <c r="M97" s="190"/>
      <c r="N97" s="14"/>
    </row>
    <row r="98" spans="1:14" ht="15" customHeight="1">
      <c r="A98" s="181">
        <v>2</v>
      </c>
      <c r="B98" s="173" t="s">
        <v>42</v>
      </c>
      <c r="C98" s="173"/>
      <c r="D98" s="173"/>
      <c r="E98" s="118" t="s">
        <v>16</v>
      </c>
      <c r="F98" s="118"/>
      <c r="G98" s="118"/>
      <c r="H98" s="118" t="s">
        <v>221</v>
      </c>
      <c r="I98" s="118"/>
      <c r="J98" s="118"/>
      <c r="K98" s="182">
        <v>549.27</v>
      </c>
      <c r="L98" s="183"/>
      <c r="M98" s="184"/>
      <c r="N98" s="14"/>
    </row>
    <row r="99" spans="1:14">
      <c r="A99" s="181"/>
      <c r="B99" s="173"/>
      <c r="C99" s="173"/>
      <c r="D99" s="173"/>
      <c r="E99" s="118"/>
      <c r="F99" s="118"/>
      <c r="G99" s="118"/>
      <c r="H99" s="118"/>
      <c r="I99" s="118"/>
      <c r="J99" s="118"/>
      <c r="K99" s="185"/>
      <c r="L99" s="186"/>
      <c r="M99" s="187"/>
      <c r="N99" s="14"/>
    </row>
    <row r="100" spans="1:14" ht="15" customHeight="1">
      <c r="A100" s="181"/>
      <c r="B100" s="173"/>
      <c r="C100" s="173"/>
      <c r="D100" s="173"/>
      <c r="E100" s="118"/>
      <c r="F100" s="118"/>
      <c r="G100" s="118"/>
      <c r="H100" s="118"/>
      <c r="I100" s="118"/>
      <c r="J100" s="118"/>
      <c r="K100" s="188"/>
      <c r="L100" s="189"/>
      <c r="M100" s="190"/>
      <c r="N100" s="14"/>
    </row>
    <row r="101" spans="1:14" ht="31.7" customHeight="1">
      <c r="A101" s="181">
        <v>3</v>
      </c>
      <c r="B101" s="173" t="s">
        <v>167</v>
      </c>
      <c r="C101" s="173"/>
      <c r="D101" s="173"/>
      <c r="E101" s="118" t="s">
        <v>16</v>
      </c>
      <c r="F101" s="118"/>
      <c r="G101" s="118"/>
      <c r="H101" s="118" t="s">
        <v>40</v>
      </c>
      <c r="I101" s="118"/>
      <c r="J101" s="118"/>
      <c r="K101" s="171" t="s">
        <v>227</v>
      </c>
      <c r="L101" s="171"/>
      <c r="M101" s="171"/>
      <c r="N101" s="14"/>
    </row>
    <row r="102" spans="1:14" ht="21.75" customHeight="1">
      <c r="A102" s="181"/>
      <c r="B102" s="173"/>
      <c r="C102" s="173"/>
      <c r="D102" s="173"/>
      <c r="E102" s="118"/>
      <c r="F102" s="118"/>
      <c r="G102" s="118"/>
      <c r="H102" s="118"/>
      <c r="I102" s="118"/>
      <c r="J102" s="118"/>
      <c r="K102" s="171"/>
      <c r="L102" s="171"/>
      <c r="M102" s="171"/>
      <c r="N102" s="14"/>
    </row>
    <row r="103" spans="1:14" ht="7.5" customHeight="1">
      <c r="A103" s="181"/>
      <c r="B103" s="173"/>
      <c r="C103" s="173"/>
      <c r="D103" s="173"/>
      <c r="E103" s="118"/>
      <c r="F103" s="118"/>
      <c r="G103" s="118"/>
      <c r="H103" s="118"/>
      <c r="I103" s="118"/>
      <c r="J103" s="118"/>
      <c r="K103" s="171"/>
      <c r="L103" s="171"/>
      <c r="M103" s="171"/>
      <c r="N103" s="14"/>
    </row>
    <row r="104" spans="1:14">
      <c r="A104" s="38"/>
      <c r="B104" s="26"/>
      <c r="C104" s="26"/>
      <c r="D104" s="26"/>
      <c r="E104" s="24"/>
      <c r="F104" s="24"/>
      <c r="G104" s="24"/>
      <c r="H104" s="24"/>
      <c r="I104" s="24"/>
      <c r="J104" s="24"/>
      <c r="K104" s="28"/>
      <c r="L104" s="28"/>
      <c r="M104" s="28"/>
      <c r="N104" s="7"/>
    </row>
    <row r="105" spans="1:14" ht="18.75">
      <c r="A105" s="100" t="s">
        <v>232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7"/>
    </row>
    <row r="106" spans="1:14" ht="15.75" thickBot="1">
      <c r="A106" s="38"/>
      <c r="B106" s="26"/>
      <c r="C106" s="26"/>
      <c r="D106" s="26"/>
      <c r="E106" s="24"/>
      <c r="F106" s="24"/>
      <c r="G106" s="24"/>
      <c r="H106" s="24"/>
      <c r="I106" s="24"/>
      <c r="J106" s="24"/>
      <c r="K106" s="28"/>
      <c r="L106" s="28"/>
      <c r="M106" s="28"/>
      <c r="N106" s="7"/>
    </row>
    <row r="107" spans="1:14">
      <c r="A107" s="191" t="s">
        <v>6</v>
      </c>
      <c r="B107" s="192" t="s">
        <v>29</v>
      </c>
      <c r="C107" s="192"/>
      <c r="D107" s="192"/>
      <c r="E107" s="192"/>
      <c r="F107" s="192"/>
      <c r="G107" s="192"/>
      <c r="H107" s="193" t="s">
        <v>66</v>
      </c>
      <c r="I107" s="193"/>
      <c r="J107" s="193"/>
      <c r="K107" s="193" t="s">
        <v>32</v>
      </c>
      <c r="L107" s="193"/>
      <c r="M107" s="290"/>
      <c r="N107" s="7"/>
    </row>
    <row r="108" spans="1:14" ht="33.75" customHeight="1">
      <c r="A108" s="112"/>
      <c r="B108" s="118"/>
      <c r="C108" s="118"/>
      <c r="D108" s="118"/>
      <c r="E108" s="118"/>
      <c r="F108" s="118"/>
      <c r="G108" s="118"/>
      <c r="H108" s="194"/>
      <c r="I108" s="194"/>
      <c r="J108" s="194"/>
      <c r="K108" s="194"/>
      <c r="L108" s="194"/>
      <c r="M108" s="291"/>
      <c r="N108" s="7"/>
    </row>
    <row r="109" spans="1:14" ht="15" customHeight="1">
      <c r="A109" s="112">
        <v>1</v>
      </c>
      <c r="B109" s="173" t="s">
        <v>125</v>
      </c>
      <c r="C109" s="173"/>
      <c r="D109" s="173"/>
      <c r="E109" s="173"/>
      <c r="F109" s="173"/>
      <c r="G109" s="173"/>
      <c r="H109" s="175">
        <v>2</v>
      </c>
      <c r="I109" s="175"/>
      <c r="J109" s="175"/>
      <c r="K109" s="177">
        <v>933.33</v>
      </c>
      <c r="L109" s="177"/>
      <c r="M109" s="178"/>
      <c r="N109" s="14" t="s">
        <v>107</v>
      </c>
    </row>
    <row r="110" spans="1:14" ht="15" customHeight="1">
      <c r="A110" s="112"/>
      <c r="B110" s="173"/>
      <c r="C110" s="173"/>
      <c r="D110" s="173"/>
      <c r="E110" s="173"/>
      <c r="F110" s="173"/>
      <c r="G110" s="173"/>
      <c r="H110" s="175"/>
      <c r="I110" s="175"/>
      <c r="J110" s="175"/>
      <c r="K110" s="177"/>
      <c r="L110" s="177"/>
      <c r="M110" s="178"/>
      <c r="N110" s="14"/>
    </row>
    <row r="111" spans="1:14" ht="15" customHeight="1">
      <c r="A111" s="112">
        <v>2</v>
      </c>
      <c r="B111" s="173" t="s">
        <v>126</v>
      </c>
      <c r="C111" s="173"/>
      <c r="D111" s="173"/>
      <c r="E111" s="173"/>
      <c r="F111" s="173"/>
      <c r="G111" s="173"/>
      <c r="H111" s="194">
        <v>1</v>
      </c>
      <c r="I111" s="194"/>
      <c r="J111" s="194"/>
      <c r="K111" s="278">
        <v>766.67</v>
      </c>
      <c r="L111" s="278"/>
      <c r="M111" s="279"/>
      <c r="N111" s="14" t="s">
        <v>107</v>
      </c>
    </row>
    <row r="112" spans="1:14" ht="12" customHeight="1">
      <c r="A112" s="112"/>
      <c r="B112" s="173"/>
      <c r="C112" s="173"/>
      <c r="D112" s="173"/>
      <c r="E112" s="173"/>
      <c r="F112" s="173"/>
      <c r="G112" s="173"/>
      <c r="H112" s="194"/>
      <c r="I112" s="194"/>
      <c r="J112" s="194"/>
      <c r="K112" s="278"/>
      <c r="L112" s="278"/>
      <c r="M112" s="279"/>
      <c r="N112" s="14"/>
    </row>
    <row r="113" spans="1:20" ht="15" customHeight="1">
      <c r="A113" s="112">
        <v>3</v>
      </c>
      <c r="B113" s="173" t="s">
        <v>127</v>
      </c>
      <c r="C113" s="173"/>
      <c r="D113" s="173"/>
      <c r="E113" s="173"/>
      <c r="F113" s="173"/>
      <c r="G113" s="173"/>
      <c r="H113" s="194">
        <v>1</v>
      </c>
      <c r="I113" s="194"/>
      <c r="J113" s="194"/>
      <c r="K113" s="278">
        <v>933.33</v>
      </c>
      <c r="L113" s="278"/>
      <c r="M113" s="279"/>
      <c r="N113" s="14" t="s">
        <v>106</v>
      </c>
    </row>
    <row r="114" spans="1:20" ht="15" customHeight="1">
      <c r="A114" s="112"/>
      <c r="B114" s="173"/>
      <c r="C114" s="173"/>
      <c r="D114" s="173"/>
      <c r="E114" s="173"/>
      <c r="F114" s="173"/>
      <c r="G114" s="173"/>
      <c r="H114" s="194"/>
      <c r="I114" s="194"/>
      <c r="J114" s="194"/>
      <c r="K114" s="278"/>
      <c r="L114" s="278"/>
      <c r="M114" s="279"/>
      <c r="N114" s="14" t="s">
        <v>107</v>
      </c>
    </row>
    <row r="115" spans="1:20" ht="15" customHeight="1">
      <c r="A115" s="280">
        <v>4</v>
      </c>
      <c r="B115" s="88" t="s">
        <v>184</v>
      </c>
      <c r="C115" s="89"/>
      <c r="D115" s="89"/>
      <c r="E115" s="89"/>
      <c r="F115" s="89"/>
      <c r="G115" s="90"/>
      <c r="H115" s="94" t="s">
        <v>100</v>
      </c>
      <c r="I115" s="95"/>
      <c r="J115" s="96"/>
      <c r="K115" s="103">
        <v>3800</v>
      </c>
      <c r="L115" s="104"/>
      <c r="M115" s="105"/>
      <c r="N115" s="46" t="s">
        <v>106</v>
      </c>
    </row>
    <row r="116" spans="1:20" ht="15" customHeight="1">
      <c r="A116" s="281"/>
      <c r="B116" s="91"/>
      <c r="C116" s="92"/>
      <c r="D116" s="92"/>
      <c r="E116" s="92"/>
      <c r="F116" s="92"/>
      <c r="G116" s="93"/>
      <c r="H116" s="97"/>
      <c r="I116" s="98"/>
      <c r="J116" s="99"/>
      <c r="K116" s="106"/>
      <c r="L116" s="107"/>
      <c r="M116" s="108"/>
      <c r="N116" s="46" t="s">
        <v>107</v>
      </c>
    </row>
    <row r="117" spans="1:20" ht="15" customHeight="1">
      <c r="A117" s="280">
        <v>5</v>
      </c>
      <c r="B117" s="88" t="s">
        <v>185</v>
      </c>
      <c r="C117" s="89"/>
      <c r="D117" s="89"/>
      <c r="E117" s="89"/>
      <c r="F117" s="89"/>
      <c r="G117" s="90"/>
      <c r="H117" s="94" t="s">
        <v>100</v>
      </c>
      <c r="I117" s="95"/>
      <c r="J117" s="96"/>
      <c r="K117" s="103">
        <v>3653</v>
      </c>
      <c r="L117" s="104"/>
      <c r="M117" s="105"/>
      <c r="N117" s="46" t="s">
        <v>106</v>
      </c>
    </row>
    <row r="118" spans="1:20" ht="32.25" customHeight="1">
      <c r="A118" s="281"/>
      <c r="B118" s="91"/>
      <c r="C118" s="92"/>
      <c r="D118" s="92"/>
      <c r="E118" s="92"/>
      <c r="F118" s="92"/>
      <c r="G118" s="93"/>
      <c r="H118" s="97"/>
      <c r="I118" s="98"/>
      <c r="J118" s="99"/>
      <c r="K118" s="106"/>
      <c r="L118" s="107"/>
      <c r="M118" s="108"/>
      <c r="N118" s="46" t="s">
        <v>107</v>
      </c>
    </row>
    <row r="119" spans="1:20" ht="21" customHeight="1">
      <c r="A119" s="112">
        <v>6</v>
      </c>
      <c r="B119" s="173" t="s">
        <v>175</v>
      </c>
      <c r="C119" s="173"/>
      <c r="D119" s="173"/>
      <c r="E119" s="173"/>
      <c r="F119" s="173"/>
      <c r="G119" s="173"/>
      <c r="H119" s="175" t="s">
        <v>40</v>
      </c>
      <c r="I119" s="175"/>
      <c r="J119" s="175"/>
      <c r="K119" s="177" t="s">
        <v>189</v>
      </c>
      <c r="L119" s="177"/>
      <c r="M119" s="178"/>
      <c r="N119" s="8"/>
    </row>
    <row r="120" spans="1:20" ht="15.75" thickBot="1">
      <c r="A120" s="172"/>
      <c r="B120" s="174"/>
      <c r="C120" s="174"/>
      <c r="D120" s="174"/>
      <c r="E120" s="174"/>
      <c r="F120" s="174"/>
      <c r="G120" s="174"/>
      <c r="H120" s="176"/>
      <c r="I120" s="176"/>
      <c r="J120" s="176"/>
      <c r="K120" s="179"/>
      <c r="L120" s="179"/>
      <c r="M120" s="180"/>
      <c r="N120" s="8"/>
    </row>
    <row r="121" spans="1:20" ht="15.75">
      <c r="A121" s="55"/>
      <c r="B121" s="56"/>
      <c r="C121" s="56"/>
      <c r="D121" s="56"/>
      <c r="E121" s="56"/>
      <c r="F121" s="56"/>
      <c r="G121" s="56"/>
      <c r="H121" s="52"/>
      <c r="I121" s="52"/>
      <c r="J121" s="52"/>
      <c r="K121" s="53"/>
      <c r="L121" s="53"/>
      <c r="M121" s="53"/>
      <c r="N121" s="8"/>
    </row>
    <row r="122" spans="1:20" ht="66" customHeight="1">
      <c r="A122" s="100" t="s">
        <v>233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4"/>
    </row>
    <row r="123" spans="1:20" ht="18.95" customHeight="1" thickBot="1">
      <c r="A123" s="282"/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14"/>
    </row>
    <row r="124" spans="1:20" ht="29.25" customHeight="1">
      <c r="A124" s="283" t="s">
        <v>6</v>
      </c>
      <c r="B124" s="284" t="s">
        <v>29</v>
      </c>
      <c r="C124" s="285"/>
      <c r="D124" s="285"/>
      <c r="E124" s="285"/>
      <c r="F124" s="285"/>
      <c r="G124" s="286"/>
      <c r="H124" s="272" t="s">
        <v>66</v>
      </c>
      <c r="I124" s="253"/>
      <c r="J124" s="273"/>
      <c r="K124" s="253" t="s">
        <v>32</v>
      </c>
      <c r="L124" s="253"/>
      <c r="M124" s="254"/>
      <c r="N124" s="14"/>
    </row>
    <row r="125" spans="1:20" ht="41.25" customHeight="1">
      <c r="A125" s="281"/>
      <c r="B125" s="287"/>
      <c r="C125" s="288"/>
      <c r="D125" s="288"/>
      <c r="E125" s="288"/>
      <c r="F125" s="288"/>
      <c r="G125" s="289"/>
      <c r="H125" s="274"/>
      <c r="I125" s="255"/>
      <c r="J125" s="275"/>
      <c r="K125" s="255"/>
      <c r="L125" s="255"/>
      <c r="M125" s="256"/>
      <c r="N125" s="14"/>
    </row>
    <row r="126" spans="1:20" ht="24.75" customHeight="1">
      <c r="A126" s="101">
        <v>1</v>
      </c>
      <c r="B126" s="88" t="s">
        <v>228</v>
      </c>
      <c r="C126" s="89"/>
      <c r="D126" s="89"/>
      <c r="E126" s="89"/>
      <c r="F126" s="89"/>
      <c r="G126" s="89"/>
      <c r="H126" s="344">
        <v>1</v>
      </c>
      <c r="I126" s="345"/>
      <c r="J126" s="346"/>
      <c r="K126" s="347">
        <v>30000</v>
      </c>
      <c r="L126" s="347"/>
      <c r="M126" s="348"/>
      <c r="N126" s="36"/>
    </row>
    <row r="127" spans="1:20" ht="11.25" customHeight="1">
      <c r="A127" s="102"/>
      <c r="B127" s="91"/>
      <c r="C127" s="92"/>
      <c r="D127" s="92"/>
      <c r="E127" s="92"/>
      <c r="F127" s="92"/>
      <c r="G127" s="92"/>
      <c r="H127" s="349"/>
      <c r="I127" s="350"/>
      <c r="J127" s="351"/>
      <c r="K127" s="352"/>
      <c r="L127" s="352"/>
      <c r="M127" s="353"/>
      <c r="N127" s="36"/>
    </row>
    <row r="128" spans="1:20" ht="30" customHeight="1">
      <c r="A128" s="359">
        <v>2</v>
      </c>
      <c r="B128" s="354" t="s">
        <v>246</v>
      </c>
      <c r="C128" s="355"/>
      <c r="D128" s="355"/>
      <c r="E128" s="355"/>
      <c r="F128" s="355"/>
      <c r="G128" s="356"/>
      <c r="H128" s="357">
        <v>1</v>
      </c>
      <c r="I128" s="357"/>
      <c r="J128" s="357"/>
      <c r="K128" s="358">
        <v>4600</v>
      </c>
      <c r="L128" s="358"/>
      <c r="M128" s="358"/>
      <c r="N128" s="36"/>
      <c r="O128" s="343"/>
      <c r="P128" s="343"/>
      <c r="Q128" s="343"/>
      <c r="R128" s="343"/>
      <c r="S128" s="343"/>
      <c r="T128" s="343"/>
    </row>
    <row r="129" spans="1:14" ht="14.25" customHeight="1">
      <c r="A129" s="55"/>
      <c r="B129" s="54"/>
      <c r="C129" s="54"/>
      <c r="D129" s="54"/>
      <c r="E129" s="54"/>
      <c r="F129" s="54"/>
      <c r="G129" s="54"/>
      <c r="H129" s="55"/>
      <c r="I129" s="55"/>
      <c r="J129" s="55"/>
      <c r="K129" s="57"/>
      <c r="L129" s="57"/>
      <c r="M129" s="57"/>
      <c r="N129" s="7"/>
    </row>
    <row r="130" spans="1:14" ht="18.75" customHeight="1">
      <c r="A130" s="27"/>
      <c r="B130" s="26"/>
      <c r="C130" s="26"/>
      <c r="D130" s="26"/>
      <c r="E130" s="26"/>
      <c r="F130" s="26"/>
      <c r="G130" s="26"/>
      <c r="H130" s="27"/>
      <c r="I130" s="27"/>
      <c r="J130" s="27"/>
      <c r="K130" s="35"/>
      <c r="L130" s="35"/>
      <c r="M130" s="35"/>
      <c r="N130" s="7"/>
    </row>
    <row r="131" spans="1:14" ht="0.75" customHeight="1">
      <c r="A131" s="15"/>
      <c r="B131" s="37"/>
      <c r="C131" s="37"/>
      <c r="D131" s="37"/>
      <c r="E131" s="37"/>
      <c r="F131" s="37"/>
      <c r="G131" s="37"/>
      <c r="H131" s="37"/>
      <c r="I131" s="37"/>
      <c r="J131" s="37"/>
      <c r="K131" s="38"/>
      <c r="L131" s="38"/>
      <c r="M131" s="38"/>
      <c r="N131" s="8"/>
    </row>
    <row r="132" spans="1:14" ht="15" hidden="1" customHeight="1">
      <c r="A132" s="15"/>
      <c r="B132" s="37"/>
      <c r="C132" s="37"/>
      <c r="D132" s="37"/>
      <c r="E132" s="37"/>
      <c r="F132" s="37"/>
      <c r="G132" s="37"/>
      <c r="H132" s="37"/>
      <c r="I132" s="37"/>
      <c r="J132" s="37"/>
      <c r="K132" s="38"/>
      <c r="L132" s="38"/>
      <c r="M132" s="38"/>
      <c r="N132" s="8"/>
    </row>
    <row r="133" spans="1:14" hidden="1">
      <c r="A133" s="15"/>
      <c r="B133" s="37"/>
      <c r="C133" s="37"/>
      <c r="D133" s="37"/>
      <c r="E133" s="37"/>
      <c r="F133" s="37"/>
      <c r="G133" s="37"/>
      <c r="H133" s="37"/>
      <c r="I133" s="37"/>
      <c r="J133" s="37"/>
      <c r="K133" s="38"/>
      <c r="L133" s="38"/>
      <c r="M133" s="38"/>
      <c r="N133" s="8"/>
    </row>
    <row r="134" spans="1:14" ht="18.75" customHeight="1">
      <c r="A134" s="100" t="s">
        <v>234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8"/>
    </row>
    <row r="135" spans="1:14" ht="15.75" thickBot="1">
      <c r="A135" s="15"/>
      <c r="B135" s="37"/>
      <c r="C135" s="37"/>
      <c r="D135" s="37"/>
      <c r="E135" s="37"/>
      <c r="F135" s="37"/>
      <c r="G135" s="37"/>
      <c r="H135" s="37"/>
      <c r="I135" s="37"/>
      <c r="J135" s="37"/>
      <c r="K135" s="38"/>
      <c r="L135" s="38"/>
      <c r="M135" s="38"/>
      <c r="N135" s="8"/>
    </row>
    <row r="136" spans="1:14" ht="18.95" customHeight="1">
      <c r="A136" s="191" t="s">
        <v>6</v>
      </c>
      <c r="B136" s="193" t="s">
        <v>64</v>
      </c>
      <c r="C136" s="193"/>
      <c r="D136" s="193"/>
      <c r="E136" s="193"/>
      <c r="F136" s="193"/>
      <c r="G136" s="193"/>
      <c r="H136" s="193"/>
      <c r="I136" s="193"/>
      <c r="J136" s="193"/>
      <c r="K136" s="272" t="s">
        <v>171</v>
      </c>
      <c r="L136" s="253"/>
      <c r="M136" s="254"/>
      <c r="N136" s="8"/>
    </row>
    <row r="137" spans="1:14" ht="14.25" customHeight="1">
      <c r="A137" s="112"/>
      <c r="B137" s="194"/>
      <c r="C137" s="194"/>
      <c r="D137" s="194"/>
      <c r="E137" s="194"/>
      <c r="F137" s="194"/>
      <c r="G137" s="194"/>
      <c r="H137" s="194"/>
      <c r="I137" s="194"/>
      <c r="J137" s="194"/>
      <c r="K137" s="274"/>
      <c r="L137" s="255"/>
      <c r="M137" s="256"/>
      <c r="N137" s="8"/>
    </row>
    <row r="138" spans="1:14" ht="33.75" customHeight="1" thickBot="1">
      <c r="A138" s="40">
        <v>1</v>
      </c>
      <c r="B138" s="136" t="s">
        <v>40</v>
      </c>
      <c r="C138" s="137"/>
      <c r="D138" s="137"/>
      <c r="E138" s="137"/>
      <c r="F138" s="137"/>
      <c r="G138" s="137"/>
      <c r="H138" s="137"/>
      <c r="I138" s="137"/>
      <c r="J138" s="138"/>
      <c r="K138" s="166" t="s">
        <v>160</v>
      </c>
      <c r="L138" s="292"/>
      <c r="M138" s="293"/>
      <c r="N138" s="8"/>
    </row>
    <row r="139" spans="1:14">
      <c r="A139" s="15"/>
      <c r="B139" s="37"/>
      <c r="C139" s="37"/>
      <c r="D139" s="37"/>
      <c r="E139" s="37"/>
      <c r="F139" s="37"/>
      <c r="G139" s="37"/>
      <c r="H139" s="37"/>
      <c r="I139" s="37"/>
      <c r="J139" s="37"/>
      <c r="K139" s="38"/>
      <c r="L139" s="38"/>
      <c r="M139" s="38"/>
      <c r="N139" s="8"/>
    </row>
    <row r="140" spans="1:14">
      <c r="A140" s="15"/>
      <c r="B140" s="37"/>
      <c r="C140" s="37"/>
      <c r="D140" s="37"/>
      <c r="E140" s="37"/>
      <c r="F140" s="37"/>
      <c r="G140" s="37"/>
      <c r="H140" s="37"/>
      <c r="I140" s="37"/>
      <c r="J140" s="37"/>
      <c r="K140" s="38"/>
      <c r="L140" s="38"/>
      <c r="M140" s="38"/>
      <c r="N140" s="8"/>
    </row>
    <row r="141" spans="1:14" ht="18.95" customHeight="1">
      <c r="A141" s="100" t="s">
        <v>235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8"/>
    </row>
    <row r="142" spans="1:14" ht="30.75" customHeight="1" thickBot="1">
      <c r="A142" s="15"/>
      <c r="B142" s="37"/>
      <c r="C142" s="37"/>
      <c r="D142" s="37"/>
      <c r="E142" s="37"/>
      <c r="F142" s="37"/>
      <c r="G142" s="37"/>
      <c r="H142" s="37"/>
      <c r="I142" s="37"/>
      <c r="J142" s="37"/>
      <c r="K142" s="38"/>
      <c r="L142" s="38"/>
      <c r="M142" s="38"/>
      <c r="N142" s="8"/>
    </row>
    <row r="143" spans="1:14" ht="15" customHeight="1">
      <c r="A143" s="191" t="s">
        <v>6</v>
      </c>
      <c r="B143" s="193" t="s">
        <v>67</v>
      </c>
      <c r="C143" s="193"/>
      <c r="D143" s="193"/>
      <c r="E143" s="193"/>
      <c r="F143" s="193"/>
      <c r="G143" s="193"/>
      <c r="H143" s="193"/>
      <c r="I143" s="193"/>
      <c r="J143" s="193"/>
      <c r="K143" s="272" t="s">
        <v>161</v>
      </c>
      <c r="L143" s="253"/>
      <c r="M143" s="254"/>
      <c r="N143" s="8"/>
    </row>
    <row r="144" spans="1:14" ht="15" customHeight="1">
      <c r="A144" s="112"/>
      <c r="B144" s="194"/>
      <c r="C144" s="194"/>
      <c r="D144" s="194"/>
      <c r="E144" s="194"/>
      <c r="F144" s="194"/>
      <c r="G144" s="194"/>
      <c r="H144" s="194"/>
      <c r="I144" s="194"/>
      <c r="J144" s="194"/>
      <c r="K144" s="274"/>
      <c r="L144" s="255"/>
      <c r="M144" s="256"/>
      <c r="N144" s="7"/>
    </row>
    <row r="145" spans="1:14" ht="15.75" thickBot="1">
      <c r="A145" s="40">
        <v>1</v>
      </c>
      <c r="B145" s="136" t="s">
        <v>40</v>
      </c>
      <c r="C145" s="137"/>
      <c r="D145" s="137"/>
      <c r="E145" s="137"/>
      <c r="F145" s="137"/>
      <c r="G145" s="137"/>
      <c r="H145" s="137"/>
      <c r="I145" s="137"/>
      <c r="J145" s="138"/>
      <c r="K145" s="139">
        <v>15000</v>
      </c>
      <c r="L145" s="140"/>
      <c r="M145" s="141"/>
      <c r="N145" s="8"/>
    </row>
    <row r="146" spans="1:14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8"/>
    </row>
    <row r="147" spans="1:14" ht="21.75" customHeight="1">
      <c r="A147" s="100" t="s">
        <v>236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8"/>
    </row>
    <row r="148" spans="1:14" ht="15.75" thickBo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8"/>
    </row>
    <row r="149" spans="1:14" ht="60.75" customHeight="1">
      <c r="A149" s="41" t="s">
        <v>5</v>
      </c>
      <c r="B149" s="142" t="s">
        <v>29</v>
      </c>
      <c r="C149" s="143"/>
      <c r="D149" s="143"/>
      <c r="E149" s="144"/>
      <c r="F149" s="29" t="s">
        <v>28</v>
      </c>
      <c r="G149" s="145" t="s">
        <v>18</v>
      </c>
      <c r="H149" s="146"/>
      <c r="I149" s="147"/>
      <c r="J149" s="148" t="s">
        <v>142</v>
      </c>
      <c r="K149" s="149"/>
      <c r="L149" s="145" t="s">
        <v>27</v>
      </c>
      <c r="M149" s="150"/>
      <c r="N149" s="8"/>
    </row>
    <row r="150" spans="1:14" ht="30" customHeight="1">
      <c r="A150" s="155" t="s">
        <v>74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8"/>
    </row>
    <row r="151" spans="1:14" ht="30" customHeight="1">
      <c r="A151" s="16">
        <v>1</v>
      </c>
      <c r="B151" s="158" t="s">
        <v>43</v>
      </c>
      <c r="C151" s="159"/>
      <c r="D151" s="159"/>
      <c r="E151" s="160"/>
      <c r="F151" s="30" t="s">
        <v>16</v>
      </c>
      <c r="G151" s="152" t="s">
        <v>34</v>
      </c>
      <c r="H151" s="153"/>
      <c r="I151" s="154"/>
      <c r="J151" s="161">
        <v>31400.37</v>
      </c>
      <c r="K151" s="162"/>
      <c r="L151" s="119" t="s">
        <v>70</v>
      </c>
      <c r="M151" s="111"/>
      <c r="N151" s="8"/>
    </row>
    <row r="152" spans="1:14" ht="30" customHeight="1">
      <c r="A152" s="16">
        <v>2</v>
      </c>
      <c r="B152" s="158" t="s">
        <v>69</v>
      </c>
      <c r="C152" s="159"/>
      <c r="D152" s="159"/>
      <c r="E152" s="160"/>
      <c r="F152" s="30" t="s">
        <v>16</v>
      </c>
      <c r="G152" s="152" t="s">
        <v>34</v>
      </c>
      <c r="H152" s="153"/>
      <c r="I152" s="154"/>
      <c r="J152" s="161">
        <v>16375.67</v>
      </c>
      <c r="K152" s="162"/>
      <c r="L152" s="119" t="s">
        <v>17</v>
      </c>
      <c r="M152" s="111"/>
      <c r="N152" s="8"/>
    </row>
    <row r="153" spans="1:14" ht="30" customHeight="1">
      <c r="A153" s="16">
        <v>3</v>
      </c>
      <c r="B153" s="158" t="s">
        <v>71</v>
      </c>
      <c r="C153" s="159"/>
      <c r="D153" s="159"/>
      <c r="E153" s="160"/>
      <c r="F153" s="30" t="s">
        <v>16</v>
      </c>
      <c r="G153" s="152" t="s">
        <v>34</v>
      </c>
      <c r="H153" s="153"/>
      <c r="I153" s="154"/>
      <c r="J153" s="161">
        <v>10421.67</v>
      </c>
      <c r="K153" s="162"/>
      <c r="L153" s="119" t="s">
        <v>70</v>
      </c>
      <c r="M153" s="111"/>
      <c r="N153" s="8"/>
    </row>
    <row r="154" spans="1:14" ht="31.7" customHeight="1">
      <c r="A154" s="16">
        <v>4</v>
      </c>
      <c r="B154" s="158" t="s">
        <v>72</v>
      </c>
      <c r="C154" s="159"/>
      <c r="D154" s="159"/>
      <c r="E154" s="160"/>
      <c r="F154" s="30" t="s">
        <v>16</v>
      </c>
      <c r="G154" s="152" t="s">
        <v>73</v>
      </c>
      <c r="H154" s="153"/>
      <c r="I154" s="154"/>
      <c r="J154" s="161">
        <v>10512</v>
      </c>
      <c r="K154" s="162"/>
      <c r="L154" s="119" t="s">
        <v>70</v>
      </c>
      <c r="M154" s="111"/>
      <c r="N154" s="8"/>
    </row>
    <row r="155" spans="1:14" ht="30.75" customHeight="1">
      <c r="A155" s="155" t="s">
        <v>44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7"/>
      <c r="N155" s="8"/>
    </row>
    <row r="156" spans="1:14" ht="29.25" customHeight="1">
      <c r="A156" s="16">
        <v>1</v>
      </c>
      <c r="B156" s="158" t="s">
        <v>75</v>
      </c>
      <c r="C156" s="159"/>
      <c r="D156" s="159"/>
      <c r="E156" s="160"/>
      <c r="F156" s="30" t="s">
        <v>16</v>
      </c>
      <c r="G156" s="152" t="s">
        <v>34</v>
      </c>
      <c r="H156" s="153"/>
      <c r="I156" s="154"/>
      <c r="J156" s="161">
        <v>5527.67</v>
      </c>
      <c r="K156" s="162"/>
      <c r="L156" s="119" t="s">
        <v>70</v>
      </c>
      <c r="M156" s="111"/>
      <c r="N156" s="8"/>
    </row>
    <row r="157" spans="1:14" ht="30.75" customHeight="1">
      <c r="A157" s="16">
        <v>2</v>
      </c>
      <c r="B157" s="158" t="s">
        <v>164</v>
      </c>
      <c r="C157" s="159"/>
      <c r="D157" s="159"/>
      <c r="E157" s="160"/>
      <c r="F157" s="30" t="s">
        <v>16</v>
      </c>
      <c r="G157" s="152" t="s">
        <v>34</v>
      </c>
      <c r="H157" s="153"/>
      <c r="I157" s="154"/>
      <c r="J157" s="161">
        <v>7465.67</v>
      </c>
      <c r="K157" s="162"/>
      <c r="L157" s="119" t="s">
        <v>17</v>
      </c>
      <c r="M157" s="111"/>
      <c r="N157" s="8"/>
    </row>
    <row r="158" spans="1:14" ht="30" customHeight="1">
      <c r="A158" s="16">
        <v>3</v>
      </c>
      <c r="B158" s="158" t="s">
        <v>71</v>
      </c>
      <c r="C158" s="159"/>
      <c r="D158" s="159"/>
      <c r="E158" s="160"/>
      <c r="F158" s="17" t="s">
        <v>16</v>
      </c>
      <c r="G158" s="152" t="s">
        <v>76</v>
      </c>
      <c r="H158" s="153"/>
      <c r="I158" s="154"/>
      <c r="J158" s="161">
        <v>8425</v>
      </c>
      <c r="K158" s="162"/>
      <c r="L158" s="119" t="s">
        <v>70</v>
      </c>
      <c r="M158" s="111"/>
      <c r="N158" s="8"/>
    </row>
    <row r="159" spans="1:14" ht="29.25" customHeight="1">
      <c r="A159" s="16">
        <v>4</v>
      </c>
      <c r="B159" s="158" t="s">
        <v>72</v>
      </c>
      <c r="C159" s="159"/>
      <c r="D159" s="159"/>
      <c r="E159" s="160"/>
      <c r="F159" s="17" t="s">
        <v>16</v>
      </c>
      <c r="G159" s="152" t="s">
        <v>77</v>
      </c>
      <c r="H159" s="153"/>
      <c r="I159" s="154"/>
      <c r="J159" s="161">
        <v>10512</v>
      </c>
      <c r="K159" s="162"/>
      <c r="L159" s="119" t="s">
        <v>70</v>
      </c>
      <c r="M159" s="111"/>
      <c r="N159" s="8"/>
    </row>
    <row r="160" spans="1:14" ht="37.35" customHeight="1" thickBot="1">
      <c r="A160" s="18">
        <v>5</v>
      </c>
      <c r="B160" s="163" t="s">
        <v>78</v>
      </c>
      <c r="C160" s="164"/>
      <c r="D160" s="164"/>
      <c r="E160" s="165"/>
      <c r="F160" s="19"/>
      <c r="G160" s="163" t="s">
        <v>113</v>
      </c>
      <c r="H160" s="164"/>
      <c r="I160" s="165"/>
      <c r="J160" s="166"/>
      <c r="K160" s="167"/>
      <c r="L160" s="338">
        <v>10000</v>
      </c>
      <c r="M160" s="339"/>
      <c r="N160" s="8"/>
    </row>
    <row r="161" spans="1:14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55.5" customHeight="1" thickBot="1">
      <c r="A162" s="294" t="s">
        <v>237</v>
      </c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8"/>
    </row>
    <row r="163" spans="1:14" ht="29.25" customHeight="1">
      <c r="A163" s="41" t="s">
        <v>5</v>
      </c>
      <c r="B163" s="142" t="s">
        <v>79</v>
      </c>
      <c r="C163" s="143"/>
      <c r="D163" s="143"/>
      <c r="E163" s="144"/>
      <c r="F163" s="29" t="s">
        <v>28</v>
      </c>
      <c r="G163" s="145" t="s">
        <v>18</v>
      </c>
      <c r="H163" s="146"/>
      <c r="I163" s="147"/>
      <c r="J163" s="148" t="s">
        <v>142</v>
      </c>
      <c r="K163" s="149"/>
      <c r="L163" s="145" t="s">
        <v>27</v>
      </c>
      <c r="M163" s="150"/>
      <c r="N163" s="8"/>
    </row>
    <row r="164" spans="1:14" ht="30" customHeight="1">
      <c r="A164" s="16">
        <v>1</v>
      </c>
      <c r="B164" s="158" t="s">
        <v>80</v>
      </c>
      <c r="C164" s="159"/>
      <c r="D164" s="159"/>
      <c r="E164" s="160"/>
      <c r="F164" s="30" t="s">
        <v>16</v>
      </c>
      <c r="G164" s="340" t="s">
        <v>40</v>
      </c>
      <c r="H164" s="341"/>
      <c r="I164" s="342"/>
      <c r="J164" s="161">
        <v>13207.67</v>
      </c>
      <c r="K164" s="162"/>
      <c r="L164" s="119" t="s">
        <v>70</v>
      </c>
      <c r="M164" s="111"/>
      <c r="N164" s="8"/>
    </row>
    <row r="165" spans="1:14" ht="29.25" customHeight="1">
      <c r="A165" s="16">
        <v>4</v>
      </c>
      <c r="B165" s="158" t="s">
        <v>128</v>
      </c>
      <c r="C165" s="159"/>
      <c r="D165" s="159"/>
      <c r="E165" s="160"/>
      <c r="F165" s="30" t="s">
        <v>16</v>
      </c>
      <c r="G165" s="317" t="s">
        <v>40</v>
      </c>
      <c r="H165" s="318"/>
      <c r="I165" s="319"/>
      <c r="J165" s="161">
        <v>3650.67</v>
      </c>
      <c r="K165" s="162"/>
      <c r="L165" s="119" t="s">
        <v>17</v>
      </c>
      <c r="M165" s="111"/>
      <c r="N165" s="8"/>
    </row>
    <row r="166" spans="1:14" ht="51" customHeight="1">
      <c r="A166" s="16">
        <v>5</v>
      </c>
      <c r="B166" s="158" t="s">
        <v>172</v>
      </c>
      <c r="C166" s="159"/>
      <c r="D166" s="159"/>
      <c r="E166" s="160"/>
      <c r="F166" s="30" t="s">
        <v>165</v>
      </c>
      <c r="G166" s="317" t="s">
        <v>166</v>
      </c>
      <c r="H166" s="318"/>
      <c r="I166" s="319"/>
      <c r="J166" s="161">
        <v>4230</v>
      </c>
      <c r="K166" s="162"/>
      <c r="L166" s="119" t="s">
        <v>17</v>
      </c>
      <c r="M166" s="111"/>
      <c r="N166" s="7"/>
    </row>
    <row r="167" spans="1:14" ht="51" customHeight="1">
      <c r="A167" s="16">
        <v>6</v>
      </c>
      <c r="B167" s="158" t="s">
        <v>173</v>
      </c>
      <c r="C167" s="159"/>
      <c r="D167" s="159"/>
      <c r="E167" s="160"/>
      <c r="F167" s="42" t="s">
        <v>165</v>
      </c>
      <c r="G167" s="317" t="s">
        <v>174</v>
      </c>
      <c r="H167" s="318"/>
      <c r="I167" s="319"/>
      <c r="J167" s="161">
        <v>2675</v>
      </c>
      <c r="K167" s="162"/>
      <c r="L167" s="119" t="s">
        <v>17</v>
      </c>
      <c r="M167" s="111"/>
      <c r="N167" s="7"/>
    </row>
    <row r="168" spans="1:14" ht="37.5" customHeight="1">
      <c r="A168" s="48">
        <v>7</v>
      </c>
      <c r="B168" s="173" t="s">
        <v>101</v>
      </c>
      <c r="C168" s="173"/>
      <c r="D168" s="173"/>
      <c r="E168" s="173"/>
      <c r="F168" s="48" t="s">
        <v>16</v>
      </c>
      <c r="G168" s="334" t="s">
        <v>40</v>
      </c>
      <c r="H168" s="334"/>
      <c r="I168" s="334"/>
      <c r="J168" s="335"/>
      <c r="K168" s="335"/>
      <c r="L168" s="336">
        <v>10000</v>
      </c>
      <c r="M168" s="337"/>
      <c r="N168" s="8"/>
    </row>
    <row r="169" spans="1:14" ht="37.5" customHeight="1">
      <c r="A169" s="38"/>
      <c r="B169" s="47"/>
      <c r="C169" s="47"/>
      <c r="D169" s="47"/>
      <c r="E169" s="47"/>
      <c r="F169" s="38"/>
      <c r="G169" s="50"/>
      <c r="H169" s="50"/>
      <c r="I169" s="50"/>
      <c r="J169" s="49"/>
      <c r="K169" s="49"/>
      <c r="L169" s="51"/>
      <c r="M169" s="51"/>
      <c r="N169" s="8"/>
    </row>
    <row r="170" spans="1:14" ht="19.5" customHeight="1" thickBot="1">
      <c r="A170" s="294" t="s">
        <v>238</v>
      </c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8"/>
    </row>
    <row r="171" spans="1:14" ht="15" customHeight="1">
      <c r="A171" s="121" t="s">
        <v>6</v>
      </c>
      <c r="B171" s="123" t="s">
        <v>29</v>
      </c>
      <c r="C171" s="296"/>
      <c r="D171" s="297"/>
      <c r="E171" s="123" t="s">
        <v>14</v>
      </c>
      <c r="F171" s="296"/>
      <c r="G171" s="297"/>
      <c r="H171" s="123" t="s">
        <v>108</v>
      </c>
      <c r="I171" s="296"/>
      <c r="J171" s="297"/>
      <c r="K171" s="123" t="s">
        <v>141</v>
      </c>
      <c r="L171" s="124"/>
      <c r="M171" s="126"/>
      <c r="N171" s="8"/>
    </row>
    <row r="172" spans="1:14" ht="15" customHeight="1">
      <c r="A172" s="295"/>
      <c r="B172" s="298"/>
      <c r="C172" s="299"/>
      <c r="D172" s="300"/>
      <c r="E172" s="298"/>
      <c r="F172" s="299"/>
      <c r="G172" s="300"/>
      <c r="H172" s="298"/>
      <c r="I172" s="299"/>
      <c r="J172" s="300"/>
      <c r="K172" s="97"/>
      <c r="L172" s="98"/>
      <c r="M172" s="127"/>
      <c r="N172" s="8"/>
    </row>
    <row r="173" spans="1:14" ht="17.25" customHeight="1">
      <c r="A173" s="155" t="s">
        <v>22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7"/>
      <c r="N173" s="15">
        <f>15+1</f>
        <v>16</v>
      </c>
    </row>
    <row r="174" spans="1:14" ht="13.5" customHeight="1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15"/>
    </row>
    <row r="175" spans="1:14" ht="29.25" customHeight="1">
      <c r="A175" s="16">
        <v>1</v>
      </c>
      <c r="B175" s="152" t="s">
        <v>122</v>
      </c>
      <c r="C175" s="153"/>
      <c r="D175" s="154"/>
      <c r="E175" s="119" t="s">
        <v>16</v>
      </c>
      <c r="F175" s="110"/>
      <c r="G175" s="151"/>
      <c r="H175" s="119" t="s">
        <v>109</v>
      </c>
      <c r="I175" s="110"/>
      <c r="J175" s="151"/>
      <c r="K175" s="58">
        <v>19.79</v>
      </c>
      <c r="L175" s="59"/>
      <c r="M175" s="60"/>
      <c r="N175" s="15"/>
    </row>
    <row r="176" spans="1:14" ht="28.5" customHeight="1">
      <c r="A176" s="16">
        <f>A175+1</f>
        <v>2</v>
      </c>
      <c r="B176" s="152" t="s">
        <v>45</v>
      </c>
      <c r="C176" s="153"/>
      <c r="D176" s="154"/>
      <c r="E176" s="119" t="s">
        <v>49</v>
      </c>
      <c r="F176" s="110"/>
      <c r="G176" s="151"/>
      <c r="H176" s="119" t="s">
        <v>110</v>
      </c>
      <c r="I176" s="110"/>
      <c r="J176" s="151"/>
      <c r="K176" s="58">
        <v>116.38</v>
      </c>
      <c r="L176" s="59"/>
      <c r="M176" s="60"/>
      <c r="N176" s="15"/>
    </row>
    <row r="177" spans="1:14" ht="30.75" customHeight="1">
      <c r="A177" s="16">
        <f t="shared" ref="A177:A229" si="7">A176+1</f>
        <v>3</v>
      </c>
      <c r="B177" s="152" t="s">
        <v>46</v>
      </c>
      <c r="C177" s="153"/>
      <c r="D177" s="154"/>
      <c r="E177" s="119" t="s">
        <v>16</v>
      </c>
      <c r="F177" s="110"/>
      <c r="G177" s="151"/>
      <c r="H177" s="119" t="s">
        <v>109</v>
      </c>
      <c r="I177" s="110"/>
      <c r="J177" s="151"/>
      <c r="K177" s="58">
        <v>37.090000000000003</v>
      </c>
      <c r="L177" s="59"/>
      <c r="M177" s="60"/>
      <c r="N177" s="15">
        <f>1500+10+21</f>
        <v>1531</v>
      </c>
    </row>
    <row r="178" spans="1:14" ht="29.25" customHeight="1">
      <c r="A178" s="16">
        <f t="shared" si="7"/>
        <v>4</v>
      </c>
      <c r="B178" s="152" t="s">
        <v>48</v>
      </c>
      <c r="C178" s="153"/>
      <c r="D178" s="154"/>
      <c r="E178" s="119" t="s">
        <v>47</v>
      </c>
      <c r="F178" s="110"/>
      <c r="G178" s="151"/>
      <c r="H178" s="119" t="s">
        <v>239</v>
      </c>
      <c r="I178" s="110"/>
      <c r="J178" s="151"/>
      <c r="K178" s="58">
        <v>332.34</v>
      </c>
      <c r="L178" s="59"/>
      <c r="M178" s="60"/>
      <c r="N178" s="15"/>
    </row>
    <row r="179" spans="1:14" ht="57.75" customHeight="1">
      <c r="A179" s="16">
        <f t="shared" si="7"/>
        <v>5</v>
      </c>
      <c r="B179" s="152" t="s">
        <v>144</v>
      </c>
      <c r="C179" s="153"/>
      <c r="D179" s="154"/>
      <c r="E179" s="119" t="s">
        <v>49</v>
      </c>
      <c r="F179" s="110"/>
      <c r="G179" s="151"/>
      <c r="H179" s="119" t="s">
        <v>109</v>
      </c>
      <c r="I179" s="110"/>
      <c r="J179" s="151"/>
      <c r="K179" s="58">
        <v>11.43</v>
      </c>
      <c r="L179" s="59"/>
      <c r="M179" s="60"/>
      <c r="N179" s="15"/>
    </row>
    <row r="180" spans="1:14" ht="32.25" customHeight="1">
      <c r="A180" s="16">
        <f t="shared" si="7"/>
        <v>6</v>
      </c>
      <c r="B180" s="152" t="s">
        <v>145</v>
      </c>
      <c r="C180" s="153"/>
      <c r="D180" s="154"/>
      <c r="E180" s="119" t="s">
        <v>49</v>
      </c>
      <c r="F180" s="110"/>
      <c r="G180" s="151"/>
      <c r="H180" s="119" t="s">
        <v>109</v>
      </c>
      <c r="I180" s="110"/>
      <c r="J180" s="151"/>
      <c r="K180" s="58">
        <v>22.73</v>
      </c>
      <c r="L180" s="59"/>
      <c r="M180" s="60"/>
      <c r="N180" s="15"/>
    </row>
    <row r="181" spans="1:14" ht="39" customHeight="1">
      <c r="A181" s="16">
        <f t="shared" si="7"/>
        <v>7</v>
      </c>
      <c r="B181" s="152" t="s">
        <v>146</v>
      </c>
      <c r="C181" s="153"/>
      <c r="D181" s="154"/>
      <c r="E181" s="119" t="s">
        <v>49</v>
      </c>
      <c r="F181" s="110"/>
      <c r="G181" s="151"/>
      <c r="H181" s="119" t="s">
        <v>109</v>
      </c>
      <c r="I181" s="110"/>
      <c r="J181" s="151"/>
      <c r="K181" s="58">
        <v>22.22</v>
      </c>
      <c r="L181" s="59"/>
      <c r="M181" s="60"/>
      <c r="N181" s="15"/>
    </row>
    <row r="182" spans="1:14" ht="31.7" customHeight="1">
      <c r="A182" s="16">
        <f t="shared" si="7"/>
        <v>8</v>
      </c>
      <c r="B182" s="152" t="s">
        <v>50</v>
      </c>
      <c r="C182" s="153"/>
      <c r="D182" s="154"/>
      <c r="E182" s="119" t="s">
        <v>16</v>
      </c>
      <c r="F182" s="110"/>
      <c r="G182" s="151"/>
      <c r="H182" s="119" t="s">
        <v>204</v>
      </c>
      <c r="I182" s="110"/>
      <c r="J182" s="151"/>
      <c r="K182" s="58">
        <v>322.94</v>
      </c>
      <c r="L182" s="59"/>
      <c r="M182" s="60"/>
      <c r="N182" s="15"/>
    </row>
    <row r="183" spans="1:14" ht="30.75" customHeight="1">
      <c r="A183" s="16">
        <f t="shared" si="7"/>
        <v>9</v>
      </c>
      <c r="B183" s="152" t="s">
        <v>81</v>
      </c>
      <c r="C183" s="153"/>
      <c r="D183" s="154"/>
      <c r="E183" s="119" t="s">
        <v>16</v>
      </c>
      <c r="F183" s="110"/>
      <c r="G183" s="151"/>
      <c r="H183" s="119" t="s">
        <v>240</v>
      </c>
      <c r="I183" s="110"/>
      <c r="J183" s="151"/>
      <c r="K183" s="58">
        <v>169.44</v>
      </c>
      <c r="L183" s="59"/>
      <c r="M183" s="60"/>
      <c r="N183" s="15"/>
    </row>
    <row r="184" spans="1:14" ht="30.75" customHeight="1">
      <c r="A184" s="16">
        <f t="shared" si="7"/>
        <v>10</v>
      </c>
      <c r="B184" s="152" t="s">
        <v>176</v>
      </c>
      <c r="C184" s="153"/>
      <c r="D184" s="154"/>
      <c r="E184" s="119" t="s">
        <v>49</v>
      </c>
      <c r="F184" s="110"/>
      <c r="G184" s="151"/>
      <c r="H184" s="119" t="s">
        <v>183</v>
      </c>
      <c r="I184" s="110"/>
      <c r="J184" s="151"/>
      <c r="K184" s="58">
        <v>59.09</v>
      </c>
      <c r="L184" s="59"/>
      <c r="M184" s="60"/>
      <c r="N184" s="15"/>
    </row>
    <row r="185" spans="1:14" ht="30" customHeight="1">
      <c r="A185" s="16">
        <f t="shared" si="7"/>
        <v>11</v>
      </c>
      <c r="B185" s="152" t="s">
        <v>82</v>
      </c>
      <c r="C185" s="153"/>
      <c r="D185" s="154"/>
      <c r="E185" s="119" t="s">
        <v>16</v>
      </c>
      <c r="F185" s="110"/>
      <c r="G185" s="151"/>
      <c r="H185" s="119" t="s">
        <v>136</v>
      </c>
      <c r="I185" s="110"/>
      <c r="J185" s="151"/>
      <c r="K185" s="58">
        <v>6.39</v>
      </c>
      <c r="L185" s="59"/>
      <c r="M185" s="60"/>
      <c r="N185" s="15"/>
    </row>
    <row r="186" spans="1:14" ht="31.7" customHeight="1">
      <c r="A186" s="16">
        <f t="shared" si="7"/>
        <v>12</v>
      </c>
      <c r="B186" s="152" t="s">
        <v>83</v>
      </c>
      <c r="C186" s="153"/>
      <c r="D186" s="154"/>
      <c r="E186" s="119" t="s">
        <v>16</v>
      </c>
      <c r="F186" s="110"/>
      <c r="G186" s="151"/>
      <c r="H186" s="119" t="s">
        <v>109</v>
      </c>
      <c r="I186" s="110"/>
      <c r="J186" s="151"/>
      <c r="K186" s="58">
        <v>29.26</v>
      </c>
      <c r="L186" s="59"/>
      <c r="M186" s="60"/>
      <c r="N186" s="15"/>
    </row>
    <row r="187" spans="1:14" ht="33" customHeight="1">
      <c r="A187" s="16">
        <f t="shared" si="7"/>
        <v>13</v>
      </c>
      <c r="B187" s="152" t="s">
        <v>84</v>
      </c>
      <c r="C187" s="153"/>
      <c r="D187" s="154"/>
      <c r="E187" s="119" t="s">
        <v>16</v>
      </c>
      <c r="F187" s="110"/>
      <c r="G187" s="151"/>
      <c r="H187" s="119" t="s">
        <v>137</v>
      </c>
      <c r="I187" s="110"/>
      <c r="J187" s="151"/>
      <c r="K187" s="58">
        <v>25.32</v>
      </c>
      <c r="L187" s="59"/>
      <c r="M187" s="60"/>
      <c r="N187" s="15"/>
    </row>
    <row r="188" spans="1:14" ht="31.7" customHeight="1">
      <c r="A188" s="16">
        <f t="shared" si="7"/>
        <v>14</v>
      </c>
      <c r="B188" s="152" t="s">
        <v>207</v>
      </c>
      <c r="C188" s="153"/>
      <c r="D188" s="154"/>
      <c r="E188" s="119" t="s">
        <v>16</v>
      </c>
      <c r="F188" s="110" t="s">
        <v>16</v>
      </c>
      <c r="G188" s="151"/>
      <c r="H188" s="119" t="s">
        <v>138</v>
      </c>
      <c r="I188" s="110"/>
      <c r="J188" s="151"/>
      <c r="K188" s="58">
        <v>26.84</v>
      </c>
      <c r="L188" s="59"/>
      <c r="M188" s="60"/>
      <c r="N188" s="15"/>
    </row>
    <row r="189" spans="1:14" ht="45.95" customHeight="1">
      <c r="A189" s="16">
        <f t="shared" si="7"/>
        <v>15</v>
      </c>
      <c r="B189" s="152" t="s">
        <v>111</v>
      </c>
      <c r="C189" s="153"/>
      <c r="D189" s="154"/>
      <c r="E189" s="119" t="s">
        <v>16</v>
      </c>
      <c r="F189" s="110"/>
      <c r="G189" s="151"/>
      <c r="H189" s="119" t="s">
        <v>138</v>
      </c>
      <c r="I189" s="110"/>
      <c r="J189" s="151"/>
      <c r="K189" s="58">
        <v>133.59</v>
      </c>
      <c r="L189" s="59"/>
      <c r="M189" s="60"/>
      <c r="N189" s="15"/>
    </row>
    <row r="190" spans="1:14" ht="60" customHeight="1">
      <c r="A190" s="16">
        <f t="shared" si="7"/>
        <v>16</v>
      </c>
      <c r="B190" s="152" t="s">
        <v>148</v>
      </c>
      <c r="C190" s="153"/>
      <c r="D190" s="154"/>
      <c r="E190" s="119" t="s">
        <v>16</v>
      </c>
      <c r="F190" s="110"/>
      <c r="G190" s="151"/>
      <c r="H190" s="119" t="s">
        <v>241</v>
      </c>
      <c r="I190" s="110"/>
      <c r="J190" s="151"/>
      <c r="K190" s="58">
        <v>1.77</v>
      </c>
      <c r="L190" s="59"/>
      <c r="M190" s="60"/>
      <c r="N190" s="15"/>
    </row>
    <row r="191" spans="1:14" ht="30.75" customHeight="1">
      <c r="A191" s="16">
        <f t="shared" si="7"/>
        <v>17</v>
      </c>
      <c r="B191" s="152" t="s">
        <v>208</v>
      </c>
      <c r="C191" s="153"/>
      <c r="D191" s="154"/>
      <c r="E191" s="119" t="s">
        <v>16</v>
      </c>
      <c r="F191" s="110"/>
      <c r="G191" s="151"/>
      <c r="H191" s="119" t="s">
        <v>110</v>
      </c>
      <c r="I191" s="110"/>
      <c r="J191" s="151"/>
      <c r="K191" s="58">
        <v>55.91</v>
      </c>
      <c r="L191" s="59"/>
      <c r="M191" s="60"/>
      <c r="N191" s="15"/>
    </row>
    <row r="192" spans="1:14" ht="32.25" customHeight="1">
      <c r="A192" s="16">
        <f t="shared" si="7"/>
        <v>18</v>
      </c>
      <c r="B192" s="152" t="s">
        <v>51</v>
      </c>
      <c r="C192" s="153"/>
      <c r="D192" s="154"/>
      <c r="E192" s="119" t="s">
        <v>16</v>
      </c>
      <c r="F192" s="110"/>
      <c r="G192" s="151"/>
      <c r="H192" s="119" t="s">
        <v>110</v>
      </c>
      <c r="I192" s="110"/>
      <c r="J192" s="151"/>
      <c r="K192" s="58">
        <v>8.06</v>
      </c>
      <c r="L192" s="59"/>
      <c r="M192" s="60"/>
      <c r="N192" s="15"/>
    </row>
    <row r="193" spans="1:14" ht="31.7" customHeight="1">
      <c r="A193" s="16">
        <f t="shared" si="7"/>
        <v>19</v>
      </c>
      <c r="B193" s="152" t="s">
        <v>85</v>
      </c>
      <c r="C193" s="153"/>
      <c r="D193" s="154"/>
      <c r="E193" s="119" t="s">
        <v>16</v>
      </c>
      <c r="F193" s="110"/>
      <c r="G193" s="151"/>
      <c r="H193" s="119" t="s">
        <v>109</v>
      </c>
      <c r="I193" s="110"/>
      <c r="J193" s="151"/>
      <c r="K193" s="58">
        <v>22.86</v>
      </c>
      <c r="L193" s="59"/>
      <c r="M193" s="60"/>
      <c r="N193" s="15"/>
    </row>
    <row r="194" spans="1:14" ht="30" customHeight="1">
      <c r="A194" s="16">
        <f t="shared" si="7"/>
        <v>20</v>
      </c>
      <c r="B194" s="152" t="s">
        <v>86</v>
      </c>
      <c r="C194" s="153"/>
      <c r="D194" s="154"/>
      <c r="E194" s="119" t="s">
        <v>16</v>
      </c>
      <c r="F194" s="110"/>
      <c r="G194" s="151"/>
      <c r="H194" s="119" t="s">
        <v>191</v>
      </c>
      <c r="I194" s="110"/>
      <c r="J194" s="151"/>
      <c r="K194" s="58">
        <v>140.94</v>
      </c>
      <c r="L194" s="59"/>
      <c r="M194" s="60"/>
      <c r="N194" s="15"/>
    </row>
    <row r="195" spans="1:14" ht="27.95" customHeight="1">
      <c r="A195" s="16">
        <f t="shared" si="7"/>
        <v>21</v>
      </c>
      <c r="B195" s="152" t="s">
        <v>87</v>
      </c>
      <c r="C195" s="153"/>
      <c r="D195" s="154"/>
      <c r="E195" s="119" t="s">
        <v>16</v>
      </c>
      <c r="F195" s="110"/>
      <c r="G195" s="151"/>
      <c r="H195" s="119" t="s">
        <v>151</v>
      </c>
      <c r="I195" s="110"/>
      <c r="J195" s="151"/>
      <c r="K195" s="58">
        <v>25.31</v>
      </c>
      <c r="L195" s="59"/>
      <c r="M195" s="60"/>
      <c r="N195" s="15"/>
    </row>
    <row r="196" spans="1:14" ht="30" customHeight="1">
      <c r="A196" s="16">
        <f t="shared" si="7"/>
        <v>22</v>
      </c>
      <c r="B196" s="152" t="s">
        <v>88</v>
      </c>
      <c r="C196" s="153"/>
      <c r="D196" s="154"/>
      <c r="E196" s="119" t="s">
        <v>16</v>
      </c>
      <c r="F196" s="110"/>
      <c r="G196" s="151"/>
      <c r="H196" s="119" t="s">
        <v>134</v>
      </c>
      <c r="I196" s="110"/>
      <c r="J196" s="151"/>
      <c r="K196" s="58">
        <v>185.57</v>
      </c>
      <c r="L196" s="59"/>
      <c r="M196" s="60"/>
      <c r="N196" s="15"/>
    </row>
    <row r="197" spans="1:14" ht="33" customHeight="1">
      <c r="A197" s="16">
        <f t="shared" si="7"/>
        <v>23</v>
      </c>
      <c r="B197" s="152" t="s">
        <v>52</v>
      </c>
      <c r="C197" s="153"/>
      <c r="D197" s="154"/>
      <c r="E197" s="119" t="s">
        <v>16</v>
      </c>
      <c r="F197" s="110"/>
      <c r="G197" s="151"/>
      <c r="H197" s="119" t="s">
        <v>147</v>
      </c>
      <c r="I197" s="110"/>
      <c r="J197" s="151"/>
      <c r="K197" s="58">
        <v>235.99</v>
      </c>
      <c r="L197" s="59"/>
      <c r="M197" s="60"/>
      <c r="N197" s="15"/>
    </row>
    <row r="198" spans="1:14" ht="35.25" customHeight="1">
      <c r="A198" s="16">
        <f t="shared" si="7"/>
        <v>24</v>
      </c>
      <c r="B198" s="152" t="s">
        <v>102</v>
      </c>
      <c r="C198" s="153"/>
      <c r="D198" s="154"/>
      <c r="E198" s="119" t="s">
        <v>16</v>
      </c>
      <c r="F198" s="110"/>
      <c r="G198" s="151"/>
      <c r="H198" s="119" t="s">
        <v>242</v>
      </c>
      <c r="I198" s="110"/>
      <c r="J198" s="151"/>
      <c r="K198" s="58">
        <v>162.74</v>
      </c>
      <c r="L198" s="59"/>
      <c r="M198" s="60"/>
      <c r="N198" s="15"/>
    </row>
    <row r="199" spans="1:14" ht="30" customHeight="1">
      <c r="A199" s="16">
        <f t="shared" si="7"/>
        <v>25</v>
      </c>
      <c r="B199" s="152" t="s">
        <v>53</v>
      </c>
      <c r="C199" s="153"/>
      <c r="D199" s="154"/>
      <c r="E199" s="119" t="s">
        <v>16</v>
      </c>
      <c r="F199" s="110"/>
      <c r="G199" s="151"/>
      <c r="H199" s="119" t="s">
        <v>138</v>
      </c>
      <c r="I199" s="110"/>
      <c r="J199" s="151"/>
      <c r="K199" s="58">
        <v>62.48</v>
      </c>
      <c r="L199" s="59"/>
      <c r="M199" s="60"/>
      <c r="N199" s="15"/>
    </row>
    <row r="200" spans="1:14" ht="30" customHeight="1">
      <c r="A200" s="16">
        <f t="shared" si="7"/>
        <v>26</v>
      </c>
      <c r="B200" s="152" t="s">
        <v>54</v>
      </c>
      <c r="C200" s="153"/>
      <c r="D200" s="154"/>
      <c r="E200" s="119" t="s">
        <v>16</v>
      </c>
      <c r="F200" s="110"/>
      <c r="G200" s="151"/>
      <c r="H200" s="119" t="s">
        <v>138</v>
      </c>
      <c r="I200" s="110"/>
      <c r="J200" s="151"/>
      <c r="K200" s="58">
        <v>83.51</v>
      </c>
      <c r="L200" s="59"/>
      <c r="M200" s="60"/>
      <c r="N200" s="15"/>
    </row>
    <row r="201" spans="1:14" ht="30.75" customHeight="1">
      <c r="A201" s="16">
        <f t="shared" si="7"/>
        <v>27</v>
      </c>
      <c r="B201" s="152" t="s">
        <v>89</v>
      </c>
      <c r="C201" s="153"/>
      <c r="D201" s="154"/>
      <c r="E201" s="119" t="s">
        <v>16</v>
      </c>
      <c r="F201" s="110"/>
      <c r="G201" s="151"/>
      <c r="H201" s="119" t="s">
        <v>241</v>
      </c>
      <c r="I201" s="110"/>
      <c r="J201" s="151"/>
      <c r="K201" s="58">
        <v>7.82</v>
      </c>
      <c r="L201" s="59"/>
      <c r="M201" s="60"/>
      <c r="N201" s="15"/>
    </row>
    <row r="202" spans="1:14" ht="30" customHeight="1">
      <c r="A202" s="16">
        <f t="shared" si="7"/>
        <v>28</v>
      </c>
      <c r="B202" s="152" t="s">
        <v>158</v>
      </c>
      <c r="C202" s="153"/>
      <c r="D202" s="154"/>
      <c r="E202" s="119" t="s">
        <v>16</v>
      </c>
      <c r="F202" s="110"/>
      <c r="G202" s="151"/>
      <c r="H202" s="119" t="s">
        <v>109</v>
      </c>
      <c r="I202" s="110"/>
      <c r="J202" s="151"/>
      <c r="K202" s="58">
        <v>48.26</v>
      </c>
      <c r="L202" s="59"/>
      <c r="M202" s="60"/>
      <c r="N202" s="15">
        <f>800+30</f>
        <v>830</v>
      </c>
    </row>
    <row r="203" spans="1:14" ht="46.5" customHeight="1">
      <c r="A203" s="16">
        <f t="shared" si="7"/>
        <v>29</v>
      </c>
      <c r="B203" s="152" t="s">
        <v>130</v>
      </c>
      <c r="C203" s="153" t="s">
        <v>129</v>
      </c>
      <c r="D203" s="154"/>
      <c r="E203" s="119" t="s">
        <v>16</v>
      </c>
      <c r="F203" s="110"/>
      <c r="G203" s="151"/>
      <c r="H203" s="119" t="s">
        <v>152</v>
      </c>
      <c r="I203" s="110"/>
      <c r="J203" s="151"/>
      <c r="K203" s="58">
        <v>166.11</v>
      </c>
      <c r="L203" s="59"/>
      <c r="M203" s="60"/>
      <c r="N203" s="15">
        <f>200+400</f>
        <v>600</v>
      </c>
    </row>
    <row r="204" spans="1:14" ht="31.7" customHeight="1">
      <c r="A204" s="16">
        <f t="shared" si="7"/>
        <v>30</v>
      </c>
      <c r="B204" s="152" t="s">
        <v>92</v>
      </c>
      <c r="C204" s="153"/>
      <c r="D204" s="154"/>
      <c r="E204" s="119" t="s">
        <v>16</v>
      </c>
      <c r="F204" s="110"/>
      <c r="G204" s="151"/>
      <c r="H204" s="119" t="s">
        <v>152</v>
      </c>
      <c r="I204" s="110"/>
      <c r="J204" s="151"/>
      <c r="K204" s="58">
        <v>7.87</v>
      </c>
      <c r="L204" s="59"/>
      <c r="M204" s="60"/>
      <c r="N204" s="15"/>
    </row>
    <row r="205" spans="1:14" ht="30" customHeight="1">
      <c r="A205" s="16">
        <f t="shared" si="7"/>
        <v>31</v>
      </c>
      <c r="B205" s="152" t="s">
        <v>131</v>
      </c>
      <c r="C205" s="153"/>
      <c r="D205" s="154"/>
      <c r="E205" s="119" t="s">
        <v>123</v>
      </c>
      <c r="F205" s="110"/>
      <c r="G205" s="151"/>
      <c r="H205" s="119" t="s">
        <v>152</v>
      </c>
      <c r="I205" s="110"/>
      <c r="J205" s="151"/>
      <c r="K205" s="58">
        <v>145.37</v>
      </c>
      <c r="L205" s="59"/>
      <c r="M205" s="60"/>
      <c r="N205" s="15">
        <f>1800+100</f>
        <v>1900</v>
      </c>
    </row>
    <row r="206" spans="1:14" ht="29.25" customHeight="1">
      <c r="A206" s="16">
        <f t="shared" si="7"/>
        <v>32</v>
      </c>
      <c r="B206" s="152" t="s">
        <v>90</v>
      </c>
      <c r="C206" s="153"/>
      <c r="D206" s="154"/>
      <c r="E206" s="119" t="s">
        <v>16</v>
      </c>
      <c r="F206" s="110"/>
      <c r="G206" s="151"/>
      <c r="H206" s="119" t="s">
        <v>149</v>
      </c>
      <c r="I206" s="110"/>
      <c r="J206" s="151"/>
      <c r="K206" s="58">
        <v>12.64</v>
      </c>
      <c r="L206" s="59"/>
      <c r="M206" s="60"/>
      <c r="N206" s="15">
        <f>900+50</f>
        <v>950</v>
      </c>
    </row>
    <row r="207" spans="1:14" ht="33.75" customHeight="1">
      <c r="A207" s="16">
        <f t="shared" si="7"/>
        <v>33</v>
      </c>
      <c r="B207" s="152" t="s">
        <v>91</v>
      </c>
      <c r="C207" s="153"/>
      <c r="D207" s="154"/>
      <c r="E207" s="119" t="s">
        <v>16</v>
      </c>
      <c r="F207" s="110"/>
      <c r="G207" s="151"/>
      <c r="H207" s="119" t="s">
        <v>135</v>
      </c>
      <c r="I207" s="110"/>
      <c r="J207" s="151"/>
      <c r="K207" s="58">
        <v>9.9700000000000006</v>
      </c>
      <c r="L207" s="59"/>
      <c r="M207" s="60"/>
      <c r="N207" s="15"/>
    </row>
    <row r="208" spans="1:14" ht="30.75" customHeight="1">
      <c r="A208" s="16">
        <f t="shared" si="7"/>
        <v>34</v>
      </c>
      <c r="B208" s="152" t="s">
        <v>93</v>
      </c>
      <c r="C208" s="153"/>
      <c r="D208" s="154"/>
      <c r="E208" s="119" t="s">
        <v>16</v>
      </c>
      <c r="F208" s="110"/>
      <c r="G208" s="151"/>
      <c r="H208" s="119" t="s">
        <v>149</v>
      </c>
      <c r="I208" s="110"/>
      <c r="J208" s="151"/>
      <c r="K208" s="58">
        <v>129</v>
      </c>
      <c r="L208" s="59"/>
      <c r="M208" s="60"/>
      <c r="N208" s="15"/>
    </row>
    <row r="209" spans="1:14" ht="30.75" customHeight="1">
      <c r="A209" s="16">
        <f t="shared" si="7"/>
        <v>35</v>
      </c>
      <c r="B209" s="152" t="s">
        <v>55</v>
      </c>
      <c r="C209" s="153"/>
      <c r="D209" s="154"/>
      <c r="E209" s="119" t="s">
        <v>16</v>
      </c>
      <c r="F209" s="110"/>
      <c r="G209" s="151"/>
      <c r="H209" s="119" t="s">
        <v>109</v>
      </c>
      <c r="I209" s="110"/>
      <c r="J209" s="151"/>
      <c r="K209" s="58">
        <v>20.7</v>
      </c>
      <c r="L209" s="59"/>
      <c r="M209" s="60"/>
      <c r="N209" s="15"/>
    </row>
    <row r="210" spans="1:14" ht="32.25" customHeight="1">
      <c r="A210" s="16">
        <f t="shared" si="7"/>
        <v>36</v>
      </c>
      <c r="B210" s="152" t="s">
        <v>94</v>
      </c>
      <c r="C210" s="153"/>
      <c r="D210" s="154"/>
      <c r="E210" s="119" t="s">
        <v>16</v>
      </c>
      <c r="F210" s="110"/>
      <c r="G210" s="151"/>
      <c r="H210" s="119" t="s">
        <v>190</v>
      </c>
      <c r="I210" s="110"/>
      <c r="J210" s="151"/>
      <c r="K210" s="58">
        <v>12.81</v>
      </c>
      <c r="L210" s="59"/>
      <c r="M210" s="60"/>
      <c r="N210" s="15"/>
    </row>
    <row r="211" spans="1:14" ht="32.25" customHeight="1">
      <c r="A211" s="16">
        <f t="shared" si="7"/>
        <v>37</v>
      </c>
      <c r="B211" s="152" t="s">
        <v>56</v>
      </c>
      <c r="C211" s="153"/>
      <c r="D211" s="154"/>
      <c r="E211" s="119" t="s">
        <v>16</v>
      </c>
      <c r="F211" s="110"/>
      <c r="G211" s="151"/>
      <c r="H211" s="119" t="s">
        <v>138</v>
      </c>
      <c r="I211" s="110"/>
      <c r="J211" s="151"/>
      <c r="K211" s="58">
        <v>213.09</v>
      </c>
      <c r="L211" s="59"/>
      <c r="M211" s="60"/>
      <c r="N211" s="15"/>
    </row>
    <row r="212" spans="1:14" ht="30" customHeight="1">
      <c r="A212" s="16">
        <f t="shared" si="7"/>
        <v>38</v>
      </c>
      <c r="B212" s="152" t="s">
        <v>60</v>
      </c>
      <c r="C212" s="153"/>
      <c r="D212" s="154"/>
      <c r="E212" s="119" t="s">
        <v>16</v>
      </c>
      <c r="F212" s="110"/>
      <c r="G212" s="151"/>
      <c r="H212" s="119" t="s">
        <v>150</v>
      </c>
      <c r="I212" s="110"/>
      <c r="J212" s="151"/>
      <c r="K212" s="58">
        <v>135.38</v>
      </c>
      <c r="L212" s="59"/>
      <c r="M212" s="60"/>
      <c r="N212" s="15"/>
    </row>
    <row r="213" spans="1:14" ht="30.75" customHeight="1">
      <c r="A213" s="16">
        <f t="shared" si="7"/>
        <v>39</v>
      </c>
      <c r="B213" s="152" t="s">
        <v>61</v>
      </c>
      <c r="C213" s="153"/>
      <c r="D213" s="154"/>
      <c r="E213" s="119" t="s">
        <v>16</v>
      </c>
      <c r="F213" s="110"/>
      <c r="G213" s="151"/>
      <c r="H213" s="119" t="s">
        <v>110</v>
      </c>
      <c r="I213" s="110"/>
      <c r="J213" s="151"/>
      <c r="K213" s="58">
        <v>14.85</v>
      </c>
      <c r="L213" s="59"/>
      <c r="M213" s="60"/>
      <c r="N213" s="15">
        <f>570+10</f>
        <v>580</v>
      </c>
    </row>
    <row r="214" spans="1:14" ht="33.75" customHeight="1">
      <c r="A214" s="16">
        <f t="shared" si="7"/>
        <v>40</v>
      </c>
      <c r="B214" s="152" t="s">
        <v>153</v>
      </c>
      <c r="C214" s="153"/>
      <c r="D214" s="154"/>
      <c r="E214" s="119" t="s">
        <v>16</v>
      </c>
      <c r="F214" s="110"/>
      <c r="G214" s="151"/>
      <c r="H214" s="119" t="s">
        <v>109</v>
      </c>
      <c r="I214" s="110"/>
      <c r="J214" s="151"/>
      <c r="K214" s="58">
        <v>41.97</v>
      </c>
      <c r="L214" s="59"/>
      <c r="M214" s="60"/>
      <c r="N214" s="15"/>
    </row>
    <row r="215" spans="1:14" ht="29.25" customHeight="1">
      <c r="A215" s="16">
        <f t="shared" si="7"/>
        <v>41</v>
      </c>
      <c r="B215" s="152" t="s">
        <v>132</v>
      </c>
      <c r="C215" s="153"/>
      <c r="D215" s="154"/>
      <c r="E215" s="119" t="s">
        <v>16</v>
      </c>
      <c r="F215" s="110"/>
      <c r="G215" s="151"/>
      <c r="H215" s="119" t="s">
        <v>110</v>
      </c>
      <c r="I215" s="110"/>
      <c r="J215" s="151"/>
      <c r="K215" s="58">
        <v>27.34</v>
      </c>
      <c r="L215" s="59"/>
      <c r="M215" s="60"/>
      <c r="N215" s="15"/>
    </row>
    <row r="216" spans="1:14" ht="31.7" customHeight="1">
      <c r="A216" s="16">
        <f t="shared" si="7"/>
        <v>42</v>
      </c>
      <c r="B216" s="152" t="s">
        <v>62</v>
      </c>
      <c r="C216" s="153"/>
      <c r="D216" s="154"/>
      <c r="E216" s="119" t="s">
        <v>16</v>
      </c>
      <c r="F216" s="110"/>
      <c r="G216" s="151"/>
      <c r="H216" s="119" t="s">
        <v>154</v>
      </c>
      <c r="I216" s="110"/>
      <c r="J216" s="151"/>
      <c r="K216" s="58">
        <v>9.39</v>
      </c>
      <c r="L216" s="59"/>
      <c r="M216" s="60"/>
      <c r="N216" s="15"/>
    </row>
    <row r="217" spans="1:14" ht="42.75" customHeight="1">
      <c r="A217" s="16">
        <f t="shared" si="7"/>
        <v>43</v>
      </c>
      <c r="B217" s="152" t="s">
        <v>209</v>
      </c>
      <c r="C217" s="153"/>
      <c r="D217" s="154"/>
      <c r="E217" s="119" t="s">
        <v>123</v>
      </c>
      <c r="F217" s="110"/>
      <c r="G217" s="151"/>
      <c r="H217" s="119" t="s">
        <v>112</v>
      </c>
      <c r="I217" s="110"/>
      <c r="J217" s="151"/>
      <c r="K217" s="58">
        <v>10.06</v>
      </c>
      <c r="L217" s="59"/>
      <c r="M217" s="60"/>
      <c r="N217" s="15"/>
    </row>
    <row r="218" spans="1:14" ht="42.75" customHeight="1">
      <c r="A218" s="16">
        <f t="shared" si="7"/>
        <v>44</v>
      </c>
      <c r="B218" s="152" t="s">
        <v>210</v>
      </c>
      <c r="C218" s="153"/>
      <c r="D218" s="154"/>
      <c r="E218" s="119" t="s">
        <v>123</v>
      </c>
      <c r="F218" s="110"/>
      <c r="G218" s="151"/>
      <c r="H218" s="119" t="s">
        <v>112</v>
      </c>
      <c r="I218" s="110"/>
      <c r="J218" s="151"/>
      <c r="K218" s="58">
        <v>15.69</v>
      </c>
      <c r="L218" s="59"/>
      <c r="M218" s="60"/>
      <c r="N218" s="15"/>
    </row>
    <row r="219" spans="1:14" ht="34.5" customHeight="1">
      <c r="A219" s="16">
        <f t="shared" si="7"/>
        <v>45</v>
      </c>
      <c r="B219" s="152" t="s">
        <v>156</v>
      </c>
      <c r="C219" s="153"/>
      <c r="D219" s="154"/>
      <c r="E219" s="119" t="s">
        <v>49</v>
      </c>
      <c r="F219" s="110"/>
      <c r="G219" s="151"/>
      <c r="H219" s="119" t="s">
        <v>155</v>
      </c>
      <c r="I219" s="110"/>
      <c r="J219" s="151"/>
      <c r="K219" s="58">
        <v>15.26</v>
      </c>
      <c r="L219" s="59"/>
      <c r="M219" s="60"/>
      <c r="N219" s="15"/>
    </row>
    <row r="220" spans="1:14" ht="28.5" customHeight="1">
      <c r="A220" s="16">
        <f t="shared" si="7"/>
        <v>46</v>
      </c>
      <c r="B220" s="152" t="s">
        <v>157</v>
      </c>
      <c r="C220" s="153"/>
      <c r="D220" s="154"/>
      <c r="E220" s="119" t="s">
        <v>49</v>
      </c>
      <c r="F220" s="110"/>
      <c r="G220" s="151"/>
      <c r="H220" s="119" t="s">
        <v>155</v>
      </c>
      <c r="I220" s="110"/>
      <c r="J220" s="151"/>
      <c r="K220" s="58">
        <v>39.64</v>
      </c>
      <c r="L220" s="59"/>
      <c r="M220" s="60"/>
      <c r="N220" s="15"/>
    </row>
    <row r="221" spans="1:14" s="4" customFormat="1" ht="30.75" customHeight="1">
      <c r="A221" s="16">
        <f t="shared" si="7"/>
        <v>47</v>
      </c>
      <c r="B221" s="301" t="s">
        <v>57</v>
      </c>
      <c r="C221" s="302"/>
      <c r="D221" s="303"/>
      <c r="E221" s="233" t="s">
        <v>16</v>
      </c>
      <c r="F221" s="252"/>
      <c r="G221" s="234"/>
      <c r="H221" s="233" t="s">
        <v>109</v>
      </c>
      <c r="I221" s="252"/>
      <c r="J221" s="234"/>
      <c r="K221" s="304">
        <v>152.96</v>
      </c>
      <c r="L221" s="305"/>
      <c r="M221" s="306"/>
      <c r="N221" s="8"/>
    </row>
    <row r="222" spans="1:14" ht="30" customHeight="1">
      <c r="A222" s="16">
        <f t="shared" si="7"/>
        <v>48</v>
      </c>
      <c r="B222" s="152" t="s">
        <v>58</v>
      </c>
      <c r="C222" s="153"/>
      <c r="D222" s="154"/>
      <c r="E222" s="119" t="s">
        <v>16</v>
      </c>
      <c r="F222" s="110"/>
      <c r="G222" s="151"/>
      <c r="H222" s="119" t="s">
        <v>110</v>
      </c>
      <c r="I222" s="110"/>
      <c r="J222" s="151"/>
      <c r="K222" s="58">
        <v>23.18</v>
      </c>
      <c r="L222" s="59"/>
      <c r="M222" s="60"/>
      <c r="N222" s="15"/>
    </row>
    <row r="223" spans="1:14" ht="30.75" customHeight="1">
      <c r="A223" s="16">
        <f t="shared" si="7"/>
        <v>49</v>
      </c>
      <c r="B223" s="152" t="s">
        <v>211</v>
      </c>
      <c r="C223" s="153"/>
      <c r="D223" s="154"/>
      <c r="E223" s="119" t="s">
        <v>16</v>
      </c>
      <c r="F223" s="110"/>
      <c r="G223" s="151"/>
      <c r="H223" s="119" t="s">
        <v>150</v>
      </c>
      <c r="I223" s="110"/>
      <c r="J223" s="151"/>
      <c r="K223" s="58">
        <v>23.73</v>
      </c>
      <c r="L223" s="59"/>
      <c r="M223" s="60"/>
      <c r="N223" s="15"/>
    </row>
    <row r="224" spans="1:14" ht="30" customHeight="1">
      <c r="A224" s="16">
        <f t="shared" si="7"/>
        <v>50</v>
      </c>
      <c r="B224" s="152" t="s">
        <v>95</v>
      </c>
      <c r="C224" s="153"/>
      <c r="D224" s="154"/>
      <c r="E224" s="119" t="s">
        <v>16</v>
      </c>
      <c r="F224" s="110"/>
      <c r="G224" s="151"/>
      <c r="H224" s="119" t="s">
        <v>109</v>
      </c>
      <c r="I224" s="110"/>
      <c r="J224" s="151"/>
      <c r="K224" s="58">
        <v>46.66</v>
      </c>
      <c r="L224" s="59"/>
      <c r="M224" s="60"/>
      <c r="N224" s="15"/>
    </row>
    <row r="225" spans="1:14" ht="37.5" customHeight="1">
      <c r="A225" s="16">
        <f t="shared" si="7"/>
        <v>51</v>
      </c>
      <c r="B225" s="152" t="s">
        <v>97</v>
      </c>
      <c r="C225" s="153"/>
      <c r="D225" s="154"/>
      <c r="E225" s="119" t="s">
        <v>16</v>
      </c>
      <c r="F225" s="110"/>
      <c r="G225" s="151"/>
      <c r="H225" s="119" t="s">
        <v>198</v>
      </c>
      <c r="I225" s="110"/>
      <c r="J225" s="151"/>
      <c r="K225" s="161">
        <v>688.1</v>
      </c>
      <c r="L225" s="312"/>
      <c r="M225" s="313"/>
      <c r="N225" s="15"/>
    </row>
    <row r="226" spans="1:14" ht="30.75" customHeight="1">
      <c r="A226" s="16">
        <f t="shared" si="7"/>
        <v>52</v>
      </c>
      <c r="B226" s="152" t="s">
        <v>59</v>
      </c>
      <c r="C226" s="153"/>
      <c r="D226" s="154"/>
      <c r="E226" s="119" t="s">
        <v>16</v>
      </c>
      <c r="F226" s="110"/>
      <c r="G226" s="151"/>
      <c r="H226" s="119" t="s">
        <v>138</v>
      </c>
      <c r="I226" s="110"/>
      <c r="J226" s="151"/>
      <c r="K226" s="58">
        <v>49.08</v>
      </c>
      <c r="L226" s="59"/>
      <c r="M226" s="60"/>
      <c r="N226" s="15"/>
    </row>
    <row r="227" spans="1:14" s="4" customFormat="1" ht="43.5" customHeight="1">
      <c r="A227" s="16">
        <f t="shared" si="7"/>
        <v>53</v>
      </c>
      <c r="B227" s="301" t="s">
        <v>133</v>
      </c>
      <c r="C227" s="302"/>
      <c r="D227" s="303"/>
      <c r="E227" s="233" t="s">
        <v>16</v>
      </c>
      <c r="F227" s="252"/>
      <c r="G227" s="234"/>
      <c r="H227" s="233" t="s">
        <v>110</v>
      </c>
      <c r="I227" s="252"/>
      <c r="J227" s="234"/>
      <c r="K227" s="304">
        <v>39.590000000000003</v>
      </c>
      <c r="L227" s="305"/>
      <c r="M227" s="306"/>
      <c r="N227" s="8"/>
    </row>
    <row r="228" spans="1:14" ht="31.7" customHeight="1">
      <c r="A228" s="16">
        <f t="shared" si="7"/>
        <v>54</v>
      </c>
      <c r="B228" s="152" t="s">
        <v>163</v>
      </c>
      <c r="C228" s="153"/>
      <c r="D228" s="154"/>
      <c r="E228" s="119" t="s">
        <v>16</v>
      </c>
      <c r="F228" s="110"/>
      <c r="G228" s="151"/>
      <c r="H228" s="328" t="s">
        <v>40</v>
      </c>
      <c r="I228" s="329"/>
      <c r="J228" s="330"/>
      <c r="K228" s="58">
        <v>462.69</v>
      </c>
      <c r="L228" s="59"/>
      <c r="M228" s="60"/>
      <c r="N228" s="14"/>
    </row>
    <row r="229" spans="1:14" ht="60" customHeight="1">
      <c r="A229" s="16">
        <f t="shared" si="7"/>
        <v>55</v>
      </c>
      <c r="B229" s="88" t="s">
        <v>124</v>
      </c>
      <c r="C229" s="89"/>
      <c r="D229" s="90"/>
      <c r="E229" s="326" t="s">
        <v>114</v>
      </c>
      <c r="F229" s="261"/>
      <c r="G229" s="327"/>
      <c r="H229" s="328" t="s">
        <v>40</v>
      </c>
      <c r="I229" s="329"/>
      <c r="J229" s="330"/>
      <c r="K229" s="161">
        <v>5000</v>
      </c>
      <c r="L229" s="312"/>
      <c r="M229" s="313"/>
      <c r="N229" s="14"/>
    </row>
    <row r="230" spans="1:14" ht="50.25" customHeight="1">
      <c r="A230" s="331" t="s">
        <v>168</v>
      </c>
      <c r="B230" s="332"/>
      <c r="C230" s="332"/>
      <c r="D230" s="332"/>
      <c r="E230" s="332"/>
      <c r="F230" s="332"/>
      <c r="G230" s="332"/>
      <c r="H230" s="332"/>
      <c r="I230" s="332"/>
      <c r="J230" s="332"/>
      <c r="K230" s="332"/>
      <c r="L230" s="332"/>
      <c r="M230" s="333"/>
      <c r="N230" s="14"/>
    </row>
    <row r="231" spans="1:14" ht="8.25" customHeight="1">
      <c r="A231" s="38"/>
      <c r="B231" s="26"/>
      <c r="C231" s="26"/>
      <c r="D231" s="26"/>
      <c r="E231" s="24"/>
      <c r="F231" s="24"/>
      <c r="G231" s="24"/>
      <c r="H231" s="24"/>
      <c r="I231" s="24"/>
      <c r="J231" s="24"/>
      <c r="K231" s="28"/>
      <c r="L231" s="24"/>
      <c r="M231" s="24"/>
      <c r="N231" s="14"/>
    </row>
    <row r="232" spans="1:14" ht="20.25" customHeight="1">
      <c r="A232" s="100" t="s">
        <v>243</v>
      </c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4" t="s">
        <v>107</v>
      </c>
    </row>
    <row r="233" spans="1:14" ht="17.25" customHeight="1" thickBo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4"/>
    </row>
    <row r="234" spans="1:14" ht="29.25" customHeight="1">
      <c r="A234" s="283" t="s">
        <v>6</v>
      </c>
      <c r="B234" s="272" t="s">
        <v>29</v>
      </c>
      <c r="C234" s="321"/>
      <c r="D234" s="322"/>
      <c r="E234" s="272" t="s">
        <v>14</v>
      </c>
      <c r="F234" s="321"/>
      <c r="G234" s="322"/>
      <c r="H234" s="272" t="s">
        <v>108</v>
      </c>
      <c r="I234" s="321"/>
      <c r="J234" s="322"/>
      <c r="K234" s="272" t="s">
        <v>143</v>
      </c>
      <c r="L234" s="253"/>
      <c r="M234" s="254"/>
      <c r="N234" s="15"/>
    </row>
    <row r="235" spans="1:14" ht="32.25" customHeight="1">
      <c r="A235" s="320"/>
      <c r="B235" s="323"/>
      <c r="C235" s="324"/>
      <c r="D235" s="325"/>
      <c r="E235" s="323"/>
      <c r="F235" s="324"/>
      <c r="G235" s="325"/>
      <c r="H235" s="323"/>
      <c r="I235" s="324"/>
      <c r="J235" s="325"/>
      <c r="K235" s="274"/>
      <c r="L235" s="255"/>
      <c r="M235" s="256"/>
      <c r="N235" s="15"/>
    </row>
    <row r="236" spans="1:14" ht="35.25" customHeight="1">
      <c r="A236" s="16">
        <v>1</v>
      </c>
      <c r="B236" s="152" t="s">
        <v>212</v>
      </c>
      <c r="C236" s="308"/>
      <c r="D236" s="309"/>
      <c r="E236" s="119" t="s">
        <v>49</v>
      </c>
      <c r="F236" s="310"/>
      <c r="G236" s="311"/>
      <c r="H236" s="119" t="s">
        <v>150</v>
      </c>
      <c r="I236" s="310"/>
      <c r="J236" s="311"/>
      <c r="K236" s="58">
        <v>138.72999999999999</v>
      </c>
      <c r="L236" s="59"/>
      <c r="M236" s="60"/>
      <c r="N236" s="14"/>
    </row>
    <row r="237" spans="1:14" ht="35.25" customHeight="1">
      <c r="A237" s="16">
        <f>A236+1</f>
        <v>2</v>
      </c>
      <c r="B237" s="152" t="s">
        <v>96</v>
      </c>
      <c r="C237" s="153"/>
      <c r="D237" s="154"/>
      <c r="E237" s="119" t="s">
        <v>16</v>
      </c>
      <c r="F237" s="110"/>
      <c r="G237" s="151"/>
      <c r="H237" s="119" t="s">
        <v>138</v>
      </c>
      <c r="I237" s="110"/>
      <c r="J237" s="151"/>
      <c r="K237" s="58">
        <v>131.56</v>
      </c>
      <c r="L237" s="59"/>
      <c r="M237" s="60"/>
      <c r="N237" s="14"/>
    </row>
    <row r="238" spans="1:14" ht="35.25" customHeight="1">
      <c r="A238" s="16">
        <f t="shared" ref="A238:A252" si="8">A237+1</f>
        <v>3</v>
      </c>
      <c r="B238" s="152" t="s">
        <v>216</v>
      </c>
      <c r="C238" s="153"/>
      <c r="D238" s="154"/>
      <c r="E238" s="119" t="s">
        <v>49</v>
      </c>
      <c r="F238" s="110"/>
      <c r="G238" s="151"/>
      <c r="H238" s="119" t="s">
        <v>149</v>
      </c>
      <c r="I238" s="110"/>
      <c r="J238" s="151"/>
      <c r="K238" s="58">
        <v>66.72</v>
      </c>
      <c r="L238" s="59"/>
      <c r="M238" s="60"/>
      <c r="N238" s="14"/>
    </row>
    <row r="239" spans="1:14" ht="35.25" customHeight="1">
      <c r="A239" s="16">
        <f t="shared" si="8"/>
        <v>4</v>
      </c>
      <c r="B239" s="152" t="s">
        <v>196</v>
      </c>
      <c r="C239" s="153"/>
      <c r="D239" s="154"/>
      <c r="E239" s="119" t="s">
        <v>16</v>
      </c>
      <c r="F239" s="110"/>
      <c r="G239" s="151"/>
      <c r="H239" s="119" t="s">
        <v>204</v>
      </c>
      <c r="I239" s="110"/>
      <c r="J239" s="151"/>
      <c r="K239" s="58">
        <v>200.17</v>
      </c>
      <c r="L239" s="59"/>
      <c r="M239" s="60"/>
      <c r="N239" s="14"/>
    </row>
    <row r="240" spans="1:14" ht="35.25" customHeight="1">
      <c r="A240" s="16">
        <f t="shared" si="8"/>
        <v>5</v>
      </c>
      <c r="B240" s="152" t="s">
        <v>197</v>
      </c>
      <c r="C240" s="153"/>
      <c r="D240" s="154"/>
      <c r="E240" s="119" t="s">
        <v>16</v>
      </c>
      <c r="F240" s="110"/>
      <c r="G240" s="151"/>
      <c r="H240" s="119" t="s">
        <v>204</v>
      </c>
      <c r="I240" s="110"/>
      <c r="J240" s="151"/>
      <c r="K240" s="58">
        <v>105.02</v>
      </c>
      <c r="L240" s="59"/>
      <c r="M240" s="60"/>
      <c r="N240" s="14"/>
    </row>
    <row r="241" spans="1:14" ht="35.25" customHeight="1">
      <c r="A241" s="16">
        <f t="shared" si="8"/>
        <v>6</v>
      </c>
      <c r="B241" s="152" t="s">
        <v>215</v>
      </c>
      <c r="C241" s="153"/>
      <c r="D241" s="154"/>
      <c r="E241" s="119" t="s">
        <v>16</v>
      </c>
      <c r="F241" s="110"/>
      <c r="G241" s="151"/>
      <c r="H241" s="119" t="s">
        <v>190</v>
      </c>
      <c r="I241" s="110"/>
      <c r="J241" s="151"/>
      <c r="K241" s="58">
        <v>168.97</v>
      </c>
      <c r="L241" s="59"/>
      <c r="M241" s="60"/>
      <c r="N241" s="14"/>
    </row>
    <row r="242" spans="1:14" ht="35.25" customHeight="1">
      <c r="A242" s="16">
        <f t="shared" si="8"/>
        <v>7</v>
      </c>
      <c r="B242" s="152" t="s">
        <v>214</v>
      </c>
      <c r="C242" s="153"/>
      <c r="D242" s="154"/>
      <c r="E242" s="119" t="s">
        <v>199</v>
      </c>
      <c r="F242" s="110"/>
      <c r="G242" s="151"/>
      <c r="H242" s="119" t="s">
        <v>138</v>
      </c>
      <c r="I242" s="110"/>
      <c r="J242" s="151"/>
      <c r="K242" s="58">
        <v>24.08</v>
      </c>
      <c r="L242" s="59"/>
      <c r="M242" s="60"/>
      <c r="N242" s="14"/>
    </row>
    <row r="243" spans="1:14" ht="35.25" customHeight="1">
      <c r="A243" s="16">
        <f t="shared" si="8"/>
        <v>8</v>
      </c>
      <c r="B243" s="152" t="s">
        <v>213</v>
      </c>
      <c r="C243" s="153"/>
      <c r="D243" s="154"/>
      <c r="E243" s="119" t="s">
        <v>16</v>
      </c>
      <c r="F243" s="110"/>
      <c r="G243" s="151"/>
      <c r="H243" s="119" t="s">
        <v>138</v>
      </c>
      <c r="I243" s="110"/>
      <c r="J243" s="151"/>
      <c r="K243" s="58">
        <v>61.91</v>
      </c>
      <c r="L243" s="59"/>
      <c r="M243" s="60"/>
      <c r="N243" s="14"/>
    </row>
    <row r="244" spans="1:14" ht="35.25" customHeight="1">
      <c r="A244" s="16">
        <f t="shared" si="8"/>
        <v>9</v>
      </c>
      <c r="B244" s="152" t="s">
        <v>200</v>
      </c>
      <c r="C244" s="153"/>
      <c r="D244" s="154"/>
      <c r="E244" s="119" t="s">
        <v>199</v>
      </c>
      <c r="F244" s="110"/>
      <c r="G244" s="151"/>
      <c r="H244" s="119" t="s">
        <v>150</v>
      </c>
      <c r="I244" s="110"/>
      <c r="J244" s="151"/>
      <c r="K244" s="58">
        <v>68.5</v>
      </c>
      <c r="L244" s="59"/>
      <c r="M244" s="60"/>
      <c r="N244" s="14"/>
    </row>
    <row r="245" spans="1:14" ht="35.25" customHeight="1">
      <c r="A245" s="16">
        <f t="shared" si="8"/>
        <v>10</v>
      </c>
      <c r="B245" s="152" t="s">
        <v>201</v>
      </c>
      <c r="C245" s="153"/>
      <c r="D245" s="154"/>
      <c r="E245" s="119" t="s">
        <v>16</v>
      </c>
      <c r="F245" s="110"/>
      <c r="G245" s="151"/>
      <c r="H245" s="119" t="s">
        <v>138</v>
      </c>
      <c r="I245" s="110"/>
      <c r="J245" s="151"/>
      <c r="K245" s="58">
        <v>66.819999999999993</v>
      </c>
      <c r="L245" s="59"/>
      <c r="M245" s="60"/>
      <c r="N245" s="14"/>
    </row>
    <row r="246" spans="1:14" ht="35.25" customHeight="1">
      <c r="A246" s="16">
        <f t="shared" si="8"/>
        <v>11</v>
      </c>
      <c r="B246" s="152" t="s">
        <v>217</v>
      </c>
      <c r="C246" s="153"/>
      <c r="D246" s="154"/>
      <c r="E246" s="119" t="s">
        <v>16</v>
      </c>
      <c r="F246" s="110"/>
      <c r="G246" s="151"/>
      <c r="H246" s="119" t="s">
        <v>138</v>
      </c>
      <c r="I246" s="110"/>
      <c r="J246" s="151"/>
      <c r="K246" s="58">
        <v>57.82</v>
      </c>
      <c r="L246" s="59"/>
      <c r="M246" s="60"/>
      <c r="N246" s="14"/>
    </row>
    <row r="247" spans="1:14" ht="35.25" customHeight="1">
      <c r="A247" s="16">
        <f t="shared" si="8"/>
        <v>12</v>
      </c>
      <c r="B247" s="152" t="s">
        <v>202</v>
      </c>
      <c r="C247" s="153"/>
      <c r="D247" s="154"/>
      <c r="E247" s="119" t="s">
        <v>16</v>
      </c>
      <c r="F247" s="110"/>
      <c r="G247" s="151"/>
      <c r="H247" s="119" t="s">
        <v>198</v>
      </c>
      <c r="I247" s="110"/>
      <c r="J247" s="151"/>
      <c r="K247" s="58">
        <v>63.52</v>
      </c>
      <c r="L247" s="59"/>
      <c r="M247" s="60"/>
      <c r="N247" s="14"/>
    </row>
    <row r="248" spans="1:14" ht="35.25" customHeight="1">
      <c r="A248" s="16">
        <f t="shared" si="8"/>
        <v>13</v>
      </c>
      <c r="B248" s="152" t="s">
        <v>203</v>
      </c>
      <c r="C248" s="153"/>
      <c r="D248" s="154"/>
      <c r="E248" s="119" t="s">
        <v>16</v>
      </c>
      <c r="F248" s="110"/>
      <c r="G248" s="151"/>
      <c r="H248" s="119" t="s">
        <v>241</v>
      </c>
      <c r="I248" s="110"/>
      <c r="J248" s="151"/>
      <c r="K248" s="58">
        <v>70.040000000000006</v>
      </c>
      <c r="L248" s="59"/>
      <c r="M248" s="60"/>
      <c r="N248" s="14"/>
    </row>
    <row r="249" spans="1:14" ht="35.25" customHeight="1">
      <c r="A249" s="16">
        <f t="shared" si="8"/>
        <v>14</v>
      </c>
      <c r="B249" s="152" t="s">
        <v>218</v>
      </c>
      <c r="C249" s="153"/>
      <c r="D249" s="154"/>
      <c r="E249" s="119" t="s">
        <v>16</v>
      </c>
      <c r="F249" s="110"/>
      <c r="G249" s="151"/>
      <c r="H249" s="119" t="s">
        <v>204</v>
      </c>
      <c r="I249" s="110"/>
      <c r="J249" s="151"/>
      <c r="K249" s="58">
        <v>56.91</v>
      </c>
      <c r="L249" s="59"/>
      <c r="M249" s="60"/>
      <c r="N249" s="14"/>
    </row>
    <row r="250" spans="1:14" ht="35.25" customHeight="1">
      <c r="A250" s="16">
        <f t="shared" si="8"/>
        <v>15</v>
      </c>
      <c r="B250" s="152" t="s">
        <v>219</v>
      </c>
      <c r="C250" s="153"/>
      <c r="D250" s="154"/>
      <c r="E250" s="119" t="s">
        <v>16</v>
      </c>
      <c r="F250" s="110"/>
      <c r="G250" s="151"/>
      <c r="H250" s="119" t="s">
        <v>138</v>
      </c>
      <c r="I250" s="110"/>
      <c r="J250" s="151"/>
      <c r="K250" s="58">
        <v>367.6</v>
      </c>
      <c r="L250" s="59"/>
      <c r="M250" s="60"/>
      <c r="N250" s="14"/>
    </row>
    <row r="251" spans="1:14" ht="35.25" customHeight="1">
      <c r="A251" s="16">
        <f t="shared" si="8"/>
        <v>16</v>
      </c>
      <c r="B251" s="152" t="s">
        <v>205</v>
      </c>
      <c r="C251" s="153"/>
      <c r="D251" s="154"/>
      <c r="E251" s="119" t="s">
        <v>16</v>
      </c>
      <c r="F251" s="110"/>
      <c r="G251" s="151"/>
      <c r="H251" s="119" t="s">
        <v>204</v>
      </c>
      <c r="I251" s="110"/>
      <c r="J251" s="151"/>
      <c r="K251" s="58">
        <v>132.52000000000001</v>
      </c>
      <c r="L251" s="59"/>
      <c r="M251" s="60"/>
      <c r="N251" s="14"/>
    </row>
    <row r="252" spans="1:14" ht="50.25" customHeight="1">
      <c r="A252" s="16">
        <f t="shared" si="8"/>
        <v>17</v>
      </c>
      <c r="B252" s="152" t="s">
        <v>169</v>
      </c>
      <c r="C252" s="153"/>
      <c r="D252" s="154"/>
      <c r="E252" s="119"/>
      <c r="F252" s="110"/>
      <c r="G252" s="151"/>
      <c r="H252" s="119" t="s">
        <v>113</v>
      </c>
      <c r="I252" s="110"/>
      <c r="J252" s="151"/>
      <c r="K252" s="161">
        <v>10000</v>
      </c>
      <c r="L252" s="312"/>
      <c r="M252" s="313"/>
      <c r="N252" s="14"/>
    </row>
    <row r="253" spans="1:14" s="3" customFormat="1" ht="33.75" customHeight="1">
      <c r="A253" s="307" t="s">
        <v>244</v>
      </c>
      <c r="B253" s="307"/>
      <c r="C253" s="307"/>
      <c r="D253" s="307"/>
      <c r="E253" s="307"/>
      <c r="F253" s="307"/>
      <c r="G253" s="307"/>
      <c r="H253" s="307"/>
      <c r="I253" s="307"/>
      <c r="J253" s="307"/>
      <c r="K253" s="307"/>
      <c r="L253" s="307"/>
      <c r="M253" s="307"/>
      <c r="N253" s="14"/>
    </row>
    <row r="254" spans="1:14" ht="15.75" customHeight="1" thickBo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4"/>
    </row>
    <row r="255" spans="1:14" ht="31.5" customHeight="1">
      <c r="A255" s="31" t="s">
        <v>5</v>
      </c>
      <c r="B255" s="193" t="s">
        <v>104</v>
      </c>
      <c r="C255" s="193"/>
      <c r="D255" s="193"/>
      <c r="E255" s="193"/>
      <c r="F255" s="193"/>
      <c r="G255" s="193" t="s">
        <v>120</v>
      </c>
      <c r="H255" s="193"/>
      <c r="I255" s="193"/>
      <c r="J255" s="314" t="s">
        <v>105</v>
      </c>
      <c r="K255" s="315"/>
      <c r="L255" s="315"/>
      <c r="M255" s="316"/>
      <c r="N255" s="14"/>
    </row>
    <row r="256" spans="1:14" ht="31.5" customHeight="1">
      <c r="A256" s="39">
        <v>1</v>
      </c>
      <c r="B256" s="118" t="s">
        <v>192</v>
      </c>
      <c r="C256" s="118"/>
      <c r="D256" s="118"/>
      <c r="E256" s="118"/>
      <c r="F256" s="118"/>
      <c r="G256" s="118">
        <v>12</v>
      </c>
      <c r="H256" s="118"/>
      <c r="I256" s="118"/>
      <c r="J256" s="119" t="s">
        <v>24</v>
      </c>
      <c r="K256" s="110"/>
      <c r="L256" s="110"/>
      <c r="M256" s="111"/>
      <c r="N256" s="14"/>
    </row>
    <row r="257" spans="1:14" ht="32.25" customHeight="1">
      <c r="A257" s="39">
        <v>2</v>
      </c>
      <c r="B257" s="118" t="s">
        <v>193</v>
      </c>
      <c r="C257" s="118"/>
      <c r="D257" s="118"/>
      <c r="E257" s="118"/>
      <c r="F257" s="118"/>
      <c r="G257" s="118">
        <v>12</v>
      </c>
      <c r="H257" s="118"/>
      <c r="I257" s="118"/>
      <c r="J257" s="119" t="s">
        <v>24</v>
      </c>
      <c r="K257" s="110"/>
      <c r="L257" s="110"/>
      <c r="M257" s="111"/>
      <c r="N257" s="14"/>
    </row>
    <row r="258" spans="1:14" ht="30" customHeight="1">
      <c r="A258" s="39">
        <v>3</v>
      </c>
      <c r="B258" s="118" t="s">
        <v>194</v>
      </c>
      <c r="C258" s="118"/>
      <c r="D258" s="118"/>
      <c r="E258" s="118"/>
      <c r="F258" s="118"/>
      <c r="G258" s="118">
        <v>12</v>
      </c>
      <c r="H258" s="118"/>
      <c r="I258" s="118"/>
      <c r="J258" s="119" t="s">
        <v>24</v>
      </c>
      <c r="K258" s="110"/>
      <c r="L258" s="110"/>
      <c r="M258" s="111"/>
      <c r="N258" s="14"/>
    </row>
    <row r="259" spans="1:14" ht="32.25" customHeight="1">
      <c r="A259" s="39">
        <v>4</v>
      </c>
      <c r="B259" s="118" t="s">
        <v>195</v>
      </c>
      <c r="C259" s="118"/>
      <c r="D259" s="118"/>
      <c r="E259" s="118"/>
      <c r="F259" s="118"/>
      <c r="G259" s="118">
        <v>12</v>
      </c>
      <c r="H259" s="118"/>
      <c r="I259" s="118"/>
      <c r="J259" s="119" t="s">
        <v>24</v>
      </c>
      <c r="K259" s="110"/>
      <c r="L259" s="110"/>
      <c r="M259" s="111"/>
      <c r="N259" s="14"/>
    </row>
    <row r="260" spans="1:14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4"/>
    </row>
    <row r="261" spans="1:1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4"/>
    </row>
    <row r="262" spans="1:1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4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</sheetData>
  <mergeCells count="647">
    <mergeCell ref="O128:T128"/>
    <mergeCell ref="B251:D251"/>
    <mergeCell ref="E251:G251"/>
    <mergeCell ref="H251:J251"/>
    <mergeCell ref="B247:D247"/>
    <mergeCell ref="E247:G247"/>
    <mergeCell ref="H247:J247"/>
    <mergeCell ref="B249:D249"/>
    <mergeCell ref="E249:G249"/>
    <mergeCell ref="H249:J249"/>
    <mergeCell ref="B250:D250"/>
    <mergeCell ref="E250:G250"/>
    <mergeCell ref="H250:J250"/>
    <mergeCell ref="E242:G242"/>
    <mergeCell ref="H242:J242"/>
    <mergeCell ref="B243:D243"/>
    <mergeCell ref="E243:G243"/>
    <mergeCell ref="H243:J243"/>
    <mergeCell ref="B248:D248"/>
    <mergeCell ref="E248:G248"/>
    <mergeCell ref="H248:J248"/>
    <mergeCell ref="B244:D244"/>
    <mergeCell ref="E244:G244"/>
    <mergeCell ref="H244:J244"/>
    <mergeCell ref="B245:D245"/>
    <mergeCell ref="E245:G245"/>
    <mergeCell ref="H245:J245"/>
    <mergeCell ref="B246:D246"/>
    <mergeCell ref="E246:G246"/>
    <mergeCell ref="H246:J246"/>
    <mergeCell ref="B156:E156"/>
    <mergeCell ref="B164:E164"/>
    <mergeCell ref="G164:I164"/>
    <mergeCell ref="J164:K164"/>
    <mergeCell ref="K206:M206"/>
    <mergeCell ref="B203:D203"/>
    <mergeCell ref="E203:G203"/>
    <mergeCell ref="H203:J203"/>
    <mergeCell ref="B189:D189"/>
    <mergeCell ref="E189:G189"/>
    <mergeCell ref="H189:J189"/>
    <mergeCell ref="B190:D190"/>
    <mergeCell ref="E190:G190"/>
    <mergeCell ref="H190:J190"/>
    <mergeCell ref="B192:D192"/>
    <mergeCell ref="E192:G192"/>
    <mergeCell ref="H192:J192"/>
    <mergeCell ref="B193:D193"/>
    <mergeCell ref="L164:M164"/>
    <mergeCell ref="G153:I153"/>
    <mergeCell ref="J153:K153"/>
    <mergeCell ref="B165:E165"/>
    <mergeCell ref="G165:I165"/>
    <mergeCell ref="J165:K165"/>
    <mergeCell ref="L165:M165"/>
    <mergeCell ref="B168:E168"/>
    <mergeCell ref="G168:I168"/>
    <mergeCell ref="J168:K168"/>
    <mergeCell ref="L168:M168"/>
    <mergeCell ref="B158:E158"/>
    <mergeCell ref="G158:I158"/>
    <mergeCell ref="B159:E159"/>
    <mergeCell ref="G159:I159"/>
    <mergeCell ref="B157:E157"/>
    <mergeCell ref="G157:I157"/>
    <mergeCell ref="B167:E167"/>
    <mergeCell ref="G167:I167"/>
    <mergeCell ref="J167:K167"/>
    <mergeCell ref="L167:M167"/>
    <mergeCell ref="L160:M160"/>
    <mergeCell ref="J158:K158"/>
    <mergeCell ref="L158:M158"/>
    <mergeCell ref="E193:G193"/>
    <mergeCell ref="H193:J193"/>
    <mergeCell ref="E176:G176"/>
    <mergeCell ref="H176:J176"/>
    <mergeCell ref="B183:D183"/>
    <mergeCell ref="E183:G183"/>
    <mergeCell ref="H183:J183"/>
    <mergeCell ref="E241:G241"/>
    <mergeCell ref="H241:J241"/>
    <mergeCell ref="E220:G220"/>
    <mergeCell ref="H220:J220"/>
    <mergeCell ref="B223:D223"/>
    <mergeCell ref="H221:J221"/>
    <mergeCell ref="E223:G223"/>
    <mergeCell ref="E228:G228"/>
    <mergeCell ref="H228:J228"/>
    <mergeCell ref="E178:G178"/>
    <mergeCell ref="H178:J178"/>
    <mergeCell ref="B181:D181"/>
    <mergeCell ref="E181:G181"/>
    <mergeCell ref="H181:J181"/>
    <mergeCell ref="B184:D184"/>
    <mergeCell ref="E184:G184"/>
    <mergeCell ref="H184:J184"/>
    <mergeCell ref="K241:M241"/>
    <mergeCell ref="B242:D242"/>
    <mergeCell ref="A162:M162"/>
    <mergeCell ref="B163:E163"/>
    <mergeCell ref="G163:I163"/>
    <mergeCell ref="G160:I160"/>
    <mergeCell ref="B220:D220"/>
    <mergeCell ref="B205:D205"/>
    <mergeCell ref="E205:G205"/>
    <mergeCell ref="H205:J205"/>
    <mergeCell ref="K205:M205"/>
    <mergeCell ref="B212:D212"/>
    <mergeCell ref="E212:G212"/>
    <mergeCell ref="H212:J212"/>
    <mergeCell ref="K212:M212"/>
    <mergeCell ref="B213:D213"/>
    <mergeCell ref="J163:K163"/>
    <mergeCell ref="L163:M163"/>
    <mergeCell ref="B210:D210"/>
    <mergeCell ref="E210:G210"/>
    <mergeCell ref="H210:J210"/>
    <mergeCell ref="K210:M210"/>
    <mergeCell ref="E237:G237"/>
    <mergeCell ref="H237:J237"/>
    <mergeCell ref="J159:K159"/>
    <mergeCell ref="L159:M159"/>
    <mergeCell ref="B199:D199"/>
    <mergeCell ref="E199:G199"/>
    <mergeCell ref="H199:J199"/>
    <mergeCell ref="K199:M199"/>
    <mergeCell ref="B204:D204"/>
    <mergeCell ref="E204:G204"/>
    <mergeCell ref="H204:J204"/>
    <mergeCell ref="B197:D197"/>
    <mergeCell ref="E197:G197"/>
    <mergeCell ref="H197:J197"/>
    <mergeCell ref="B198:D198"/>
    <mergeCell ref="E198:G198"/>
    <mergeCell ref="H198:J198"/>
    <mergeCell ref="B191:D191"/>
    <mergeCell ref="E191:G191"/>
    <mergeCell ref="H191:J191"/>
    <mergeCell ref="B200:D200"/>
    <mergeCell ref="E200:G200"/>
    <mergeCell ref="H200:J200"/>
    <mergeCell ref="B176:D176"/>
    <mergeCell ref="H202:J202"/>
    <mergeCell ref="B178:D178"/>
    <mergeCell ref="K252:M252"/>
    <mergeCell ref="H223:J223"/>
    <mergeCell ref="K223:M223"/>
    <mergeCell ref="B222:D222"/>
    <mergeCell ref="E222:G222"/>
    <mergeCell ref="H222:J222"/>
    <mergeCell ref="K222:M222"/>
    <mergeCell ref="B229:D229"/>
    <mergeCell ref="E229:G229"/>
    <mergeCell ref="H229:J229"/>
    <mergeCell ref="K229:M229"/>
    <mergeCell ref="A230:M230"/>
    <mergeCell ref="B227:D227"/>
    <mergeCell ref="E227:G227"/>
    <mergeCell ref="H227:J227"/>
    <mergeCell ref="B224:D224"/>
    <mergeCell ref="E224:G224"/>
    <mergeCell ref="H224:J224"/>
    <mergeCell ref="K224:M224"/>
    <mergeCell ref="B238:D238"/>
    <mergeCell ref="E239:G239"/>
    <mergeCell ref="H239:J239"/>
    <mergeCell ref="K239:M239"/>
    <mergeCell ref="B240:D240"/>
    <mergeCell ref="K211:M211"/>
    <mergeCell ref="B215:D215"/>
    <mergeCell ref="E215:G215"/>
    <mergeCell ref="H215:J215"/>
    <mergeCell ref="E217:G217"/>
    <mergeCell ref="E213:G213"/>
    <mergeCell ref="H213:J213"/>
    <mergeCell ref="K213:M213"/>
    <mergeCell ref="B211:D211"/>
    <mergeCell ref="K216:M216"/>
    <mergeCell ref="B214:D214"/>
    <mergeCell ref="E214:G214"/>
    <mergeCell ref="H214:J214"/>
    <mergeCell ref="K214:M214"/>
    <mergeCell ref="K215:M215"/>
    <mergeCell ref="H217:J217"/>
    <mergeCell ref="K217:M217"/>
    <mergeCell ref="B216:D216"/>
    <mergeCell ref="E216:G216"/>
    <mergeCell ref="H216:J216"/>
    <mergeCell ref="B217:D217"/>
    <mergeCell ref="B255:F255"/>
    <mergeCell ref="G255:I255"/>
    <mergeCell ref="J255:M255"/>
    <mergeCell ref="K234:M235"/>
    <mergeCell ref="B166:E166"/>
    <mergeCell ref="G166:I166"/>
    <mergeCell ref="J166:K166"/>
    <mergeCell ref="L166:M166"/>
    <mergeCell ref="A232:M232"/>
    <mergeCell ref="A234:A235"/>
    <mergeCell ref="B209:D209"/>
    <mergeCell ref="E209:G209"/>
    <mergeCell ref="H209:J209"/>
    <mergeCell ref="B234:D235"/>
    <mergeCell ref="E234:G235"/>
    <mergeCell ref="H234:J235"/>
    <mergeCell ref="H219:J219"/>
    <mergeCell ref="K204:M204"/>
    <mergeCell ref="E211:G211"/>
    <mergeCell ref="H211:J211"/>
    <mergeCell ref="E238:G238"/>
    <mergeCell ref="H238:J238"/>
    <mergeCell ref="K238:M238"/>
    <mergeCell ref="B239:D239"/>
    <mergeCell ref="A253:M253"/>
    <mergeCell ref="K236:M236"/>
    <mergeCell ref="B236:D236"/>
    <mergeCell ref="E236:G236"/>
    <mergeCell ref="H236:J236"/>
    <mergeCell ref="B225:D225"/>
    <mergeCell ref="E225:G225"/>
    <mergeCell ref="H225:J225"/>
    <mergeCell ref="K225:M225"/>
    <mergeCell ref="K245:M245"/>
    <mergeCell ref="K244:M244"/>
    <mergeCell ref="K243:M243"/>
    <mergeCell ref="K242:M242"/>
    <mergeCell ref="K237:M237"/>
    <mergeCell ref="E240:G240"/>
    <mergeCell ref="H240:J240"/>
    <mergeCell ref="K240:M240"/>
    <mergeCell ref="B241:D241"/>
    <mergeCell ref="B237:D237"/>
    <mergeCell ref="B252:D252"/>
    <mergeCell ref="E252:G252"/>
    <mergeCell ref="H252:J252"/>
    <mergeCell ref="K227:M227"/>
    <mergeCell ref="B228:D228"/>
    <mergeCell ref="K228:M228"/>
    <mergeCell ref="B221:D221"/>
    <mergeCell ref="E221:G221"/>
    <mergeCell ref="K221:M221"/>
    <mergeCell ref="B219:D219"/>
    <mergeCell ref="E226:G226"/>
    <mergeCell ref="H226:J226"/>
    <mergeCell ref="K226:M226"/>
    <mergeCell ref="B226:D226"/>
    <mergeCell ref="K220:M220"/>
    <mergeCell ref="K219:M219"/>
    <mergeCell ref="E219:G219"/>
    <mergeCell ref="K246:M246"/>
    <mergeCell ref="B208:D208"/>
    <mergeCell ref="E208:G208"/>
    <mergeCell ref="H208:J208"/>
    <mergeCell ref="B194:D194"/>
    <mergeCell ref="E194:G194"/>
    <mergeCell ref="H194:J194"/>
    <mergeCell ref="B195:D195"/>
    <mergeCell ref="E195:G195"/>
    <mergeCell ref="H195:J195"/>
    <mergeCell ref="B196:D196"/>
    <mergeCell ref="E196:G196"/>
    <mergeCell ref="H196:J196"/>
    <mergeCell ref="B207:D207"/>
    <mergeCell ref="E207:G207"/>
    <mergeCell ref="H207:J207"/>
    <mergeCell ref="B201:D201"/>
    <mergeCell ref="E201:G201"/>
    <mergeCell ref="H201:J201"/>
    <mergeCell ref="B206:D206"/>
    <mergeCell ref="E206:G206"/>
    <mergeCell ref="H206:J206"/>
    <mergeCell ref="B202:D202"/>
    <mergeCell ref="E202:G202"/>
    <mergeCell ref="B177:D177"/>
    <mergeCell ref="E177:G177"/>
    <mergeCell ref="H177:J177"/>
    <mergeCell ref="B187:D187"/>
    <mergeCell ref="E187:G187"/>
    <mergeCell ref="H187:J187"/>
    <mergeCell ref="B185:D185"/>
    <mergeCell ref="E185:G185"/>
    <mergeCell ref="H185:J185"/>
    <mergeCell ref="B186:D186"/>
    <mergeCell ref="E186:G186"/>
    <mergeCell ref="H186:J186"/>
    <mergeCell ref="B182:D182"/>
    <mergeCell ref="E182:G182"/>
    <mergeCell ref="H182:J182"/>
    <mergeCell ref="B179:D179"/>
    <mergeCell ref="E179:G179"/>
    <mergeCell ref="H179:J179"/>
    <mergeCell ref="B180:D180"/>
    <mergeCell ref="E180:G180"/>
    <mergeCell ref="H180:J180"/>
    <mergeCell ref="B128:G128"/>
    <mergeCell ref="H128:J128"/>
    <mergeCell ref="K128:M128"/>
    <mergeCell ref="E188:G188"/>
    <mergeCell ref="H188:J188"/>
    <mergeCell ref="A170:M170"/>
    <mergeCell ref="A171:A172"/>
    <mergeCell ref="B171:D172"/>
    <mergeCell ref="E171:G172"/>
    <mergeCell ref="H171:J172"/>
    <mergeCell ref="K171:M172"/>
    <mergeCell ref="A173:M173"/>
    <mergeCell ref="B175:D175"/>
    <mergeCell ref="E175:G175"/>
    <mergeCell ref="H175:J175"/>
    <mergeCell ref="K175:M175"/>
    <mergeCell ref="K184:M184"/>
    <mergeCell ref="K183:M183"/>
    <mergeCell ref="K182:M182"/>
    <mergeCell ref="K181:M181"/>
    <mergeCell ref="K180:M180"/>
    <mergeCell ref="K179:M179"/>
    <mergeCell ref="K178:M178"/>
    <mergeCell ref="K177:M177"/>
    <mergeCell ref="A143:A144"/>
    <mergeCell ref="B143:J144"/>
    <mergeCell ref="K143:M144"/>
    <mergeCell ref="B154:E154"/>
    <mergeCell ref="G154:I154"/>
    <mergeCell ref="J154:K154"/>
    <mergeCell ref="A134:M134"/>
    <mergeCell ref="A136:A137"/>
    <mergeCell ref="B136:J137"/>
    <mergeCell ref="K136:M137"/>
    <mergeCell ref="B138:J138"/>
    <mergeCell ref="K138:M138"/>
    <mergeCell ref="B152:E152"/>
    <mergeCell ref="G152:I152"/>
    <mergeCell ref="J152:K152"/>
    <mergeCell ref="L152:M152"/>
    <mergeCell ref="B153:E153"/>
    <mergeCell ref="A76:A78"/>
    <mergeCell ref="B76:D78"/>
    <mergeCell ref="E76:G78"/>
    <mergeCell ref="H76:J78"/>
    <mergeCell ref="K76:M78"/>
    <mergeCell ref="K107:M108"/>
    <mergeCell ref="A109:A110"/>
    <mergeCell ref="B109:G110"/>
    <mergeCell ref="H109:J110"/>
    <mergeCell ref="K109:M110"/>
    <mergeCell ref="A98:A100"/>
    <mergeCell ref="B98:D100"/>
    <mergeCell ref="E98:G100"/>
    <mergeCell ref="H98:J100"/>
    <mergeCell ref="K98:M100"/>
    <mergeCell ref="A101:A103"/>
    <mergeCell ref="B101:D103"/>
    <mergeCell ref="E101:G103"/>
    <mergeCell ref="H101:J103"/>
    <mergeCell ref="K101:M103"/>
    <mergeCell ref="A92:A93"/>
    <mergeCell ref="B92:D93"/>
    <mergeCell ref="E92:G93"/>
    <mergeCell ref="H92:J93"/>
    <mergeCell ref="K111:M112"/>
    <mergeCell ref="A117:A118"/>
    <mergeCell ref="B117:G118"/>
    <mergeCell ref="H117:J118"/>
    <mergeCell ref="K117:M118"/>
    <mergeCell ref="A122:M122"/>
    <mergeCell ref="A123:M123"/>
    <mergeCell ref="A124:A125"/>
    <mergeCell ref="B124:G125"/>
    <mergeCell ref="H124:J125"/>
    <mergeCell ref="K124:M125"/>
    <mergeCell ref="H113:J114"/>
    <mergeCell ref="K113:M114"/>
    <mergeCell ref="A115:A116"/>
    <mergeCell ref="G68:I69"/>
    <mergeCell ref="J68:K69"/>
    <mergeCell ref="B65:C65"/>
    <mergeCell ref="G65:I65"/>
    <mergeCell ref="J65:K65"/>
    <mergeCell ref="L65:M65"/>
    <mergeCell ref="A64:A65"/>
    <mergeCell ref="A71:M71"/>
    <mergeCell ref="A73:A74"/>
    <mergeCell ref="B73:D74"/>
    <mergeCell ref="E73:G74"/>
    <mergeCell ref="H73:J74"/>
    <mergeCell ref="K73:M74"/>
    <mergeCell ref="L68:M69"/>
    <mergeCell ref="B69:C69"/>
    <mergeCell ref="L64:M64"/>
    <mergeCell ref="A62:A63"/>
    <mergeCell ref="B62:C62"/>
    <mergeCell ref="D62:E63"/>
    <mergeCell ref="F62:F63"/>
    <mergeCell ref="G62:I63"/>
    <mergeCell ref="J62:K62"/>
    <mergeCell ref="L62:M62"/>
    <mergeCell ref="B63:C63"/>
    <mergeCell ref="K92:M93"/>
    <mergeCell ref="A84:A86"/>
    <mergeCell ref="A90:M90"/>
    <mergeCell ref="B75:M75"/>
    <mergeCell ref="J66:K67"/>
    <mergeCell ref="L66:M67"/>
    <mergeCell ref="B67:C67"/>
    <mergeCell ref="A66:A67"/>
    <mergeCell ref="B66:C66"/>
    <mergeCell ref="D66:E67"/>
    <mergeCell ref="F66:F67"/>
    <mergeCell ref="G66:I67"/>
    <mergeCell ref="A68:A69"/>
    <mergeCell ref="B68:C68"/>
    <mergeCell ref="D68:E69"/>
    <mergeCell ref="F68:F69"/>
    <mergeCell ref="L54:M54"/>
    <mergeCell ref="B55:C55"/>
    <mergeCell ref="G55:I55"/>
    <mergeCell ref="J55:K55"/>
    <mergeCell ref="L55:M55"/>
    <mergeCell ref="B64:C64"/>
    <mergeCell ref="D64:E65"/>
    <mergeCell ref="G64:I64"/>
    <mergeCell ref="J64:K64"/>
    <mergeCell ref="J63:K63"/>
    <mergeCell ref="L63:M63"/>
    <mergeCell ref="G58:I58"/>
    <mergeCell ref="J58:K58"/>
    <mergeCell ref="L58:M58"/>
    <mergeCell ref="B59:C59"/>
    <mergeCell ref="G59:I59"/>
    <mergeCell ref="D60:E61"/>
    <mergeCell ref="F60:F61"/>
    <mergeCell ref="G60:I61"/>
    <mergeCell ref="J60:K60"/>
    <mergeCell ref="L60:M60"/>
    <mergeCell ref="B61:C61"/>
    <mergeCell ref="J57:K57"/>
    <mergeCell ref="L57:M57"/>
    <mergeCell ref="A58:A59"/>
    <mergeCell ref="B58:C58"/>
    <mergeCell ref="D58:E59"/>
    <mergeCell ref="A56:A57"/>
    <mergeCell ref="B56:C56"/>
    <mergeCell ref="D56:E57"/>
    <mergeCell ref="G56:I56"/>
    <mergeCell ref="J56:K56"/>
    <mergeCell ref="L56:M56"/>
    <mergeCell ref="B57:C57"/>
    <mergeCell ref="G57:I57"/>
    <mergeCell ref="J59:K59"/>
    <mergeCell ref="L59:M59"/>
    <mergeCell ref="B51:C51"/>
    <mergeCell ref="D51:E51"/>
    <mergeCell ref="G51:I51"/>
    <mergeCell ref="J51:K51"/>
    <mergeCell ref="L51:M51"/>
    <mergeCell ref="J61:K61"/>
    <mergeCell ref="L61:M61"/>
    <mergeCell ref="A52:A53"/>
    <mergeCell ref="B52:C52"/>
    <mergeCell ref="D52:E53"/>
    <mergeCell ref="G52:I52"/>
    <mergeCell ref="J52:K52"/>
    <mergeCell ref="L52:M52"/>
    <mergeCell ref="B53:C53"/>
    <mergeCell ref="G53:I53"/>
    <mergeCell ref="J53:K53"/>
    <mergeCell ref="L53:M53"/>
    <mergeCell ref="A54:A55"/>
    <mergeCell ref="B54:C54"/>
    <mergeCell ref="D54:E55"/>
    <mergeCell ref="G54:I54"/>
    <mergeCell ref="J54:K54"/>
    <mergeCell ref="A60:A61"/>
    <mergeCell ref="B60:C60"/>
    <mergeCell ref="I42:M42"/>
    <mergeCell ref="A36:M36"/>
    <mergeCell ref="A38:M38"/>
    <mergeCell ref="A48:D48"/>
    <mergeCell ref="E48:H48"/>
    <mergeCell ref="I48:M48"/>
    <mergeCell ref="I46:M46"/>
    <mergeCell ref="A47:M47"/>
    <mergeCell ref="A50:M50"/>
    <mergeCell ref="A46:D46"/>
    <mergeCell ref="E46:H46"/>
    <mergeCell ref="B21:D23"/>
    <mergeCell ref="E21:G23"/>
    <mergeCell ref="H21:J23"/>
    <mergeCell ref="K21:M23"/>
    <mergeCell ref="E31:F33"/>
    <mergeCell ref="G31:H33"/>
    <mergeCell ref="I31:K33"/>
    <mergeCell ref="L31:M33"/>
    <mergeCell ref="L28:M29"/>
    <mergeCell ref="B30:D30"/>
    <mergeCell ref="E30:F30"/>
    <mergeCell ref="G30:H30"/>
    <mergeCell ref="I30:K30"/>
    <mergeCell ref="L30:M30"/>
    <mergeCell ref="A26:M26"/>
    <mergeCell ref="A28:A29"/>
    <mergeCell ref="B28:D29"/>
    <mergeCell ref="A21:A23"/>
    <mergeCell ref="I2:M2"/>
    <mergeCell ref="H3:M3"/>
    <mergeCell ref="H5:M5"/>
    <mergeCell ref="I6:M6"/>
    <mergeCell ref="I7:M7"/>
    <mergeCell ref="I8:M8"/>
    <mergeCell ref="A79:A81"/>
    <mergeCell ref="B79:D81"/>
    <mergeCell ref="E79:G81"/>
    <mergeCell ref="H79:J81"/>
    <mergeCell ref="K79:M81"/>
    <mergeCell ref="A10:M10"/>
    <mergeCell ref="E28:F29"/>
    <mergeCell ref="G28:H29"/>
    <mergeCell ref="I28:K29"/>
    <mergeCell ref="A40:D40"/>
    <mergeCell ref="E40:H40"/>
    <mergeCell ref="I40:M40"/>
    <mergeCell ref="A41:M41"/>
    <mergeCell ref="A42:D42"/>
    <mergeCell ref="E42:H42"/>
    <mergeCell ref="B20:D20"/>
    <mergeCell ref="E20:G20"/>
    <mergeCell ref="A44:M44"/>
    <mergeCell ref="A82:A83"/>
    <mergeCell ref="B82:D83"/>
    <mergeCell ref="E82:G83"/>
    <mergeCell ref="H82:J83"/>
    <mergeCell ref="K82:M83"/>
    <mergeCell ref="A119:A120"/>
    <mergeCell ref="B119:G120"/>
    <mergeCell ref="H119:J120"/>
    <mergeCell ref="K119:M120"/>
    <mergeCell ref="A95:A97"/>
    <mergeCell ref="B95:D97"/>
    <mergeCell ref="E95:G97"/>
    <mergeCell ref="H95:J97"/>
    <mergeCell ref="K95:M97"/>
    <mergeCell ref="A107:A108"/>
    <mergeCell ref="B107:G108"/>
    <mergeCell ref="H107:J108"/>
    <mergeCell ref="B87:D88"/>
    <mergeCell ref="E87:G88"/>
    <mergeCell ref="H87:J88"/>
    <mergeCell ref="K87:M88"/>
    <mergeCell ref="A87:A88"/>
    <mergeCell ref="A113:A114"/>
    <mergeCell ref="B113:G114"/>
    <mergeCell ref="G258:I258"/>
    <mergeCell ref="J258:M258"/>
    <mergeCell ref="H218:J218"/>
    <mergeCell ref="E218:G218"/>
    <mergeCell ref="B218:D218"/>
    <mergeCell ref="A150:M150"/>
    <mergeCell ref="B151:E151"/>
    <mergeCell ref="G151:I151"/>
    <mergeCell ref="J151:K151"/>
    <mergeCell ref="L151:M151"/>
    <mergeCell ref="K251:M251"/>
    <mergeCell ref="K250:M250"/>
    <mergeCell ref="K249:M249"/>
    <mergeCell ref="K248:M248"/>
    <mergeCell ref="K247:M247"/>
    <mergeCell ref="B160:E160"/>
    <mergeCell ref="G156:I156"/>
    <mergeCell ref="J156:K156"/>
    <mergeCell ref="L156:M156"/>
    <mergeCell ref="J157:K157"/>
    <mergeCell ref="L157:M157"/>
    <mergeCell ref="J160:K160"/>
    <mergeCell ref="A155:M155"/>
    <mergeCell ref="B188:D188"/>
    <mergeCell ref="K209:M209"/>
    <mergeCell ref="K208:M208"/>
    <mergeCell ref="K186:M186"/>
    <mergeCell ref="K207:M207"/>
    <mergeCell ref="B259:F259"/>
    <mergeCell ref="G259:I259"/>
    <mergeCell ref="J259:M259"/>
    <mergeCell ref="B145:J145"/>
    <mergeCell ref="K145:M145"/>
    <mergeCell ref="A147:M147"/>
    <mergeCell ref="B149:E149"/>
    <mergeCell ref="G149:I149"/>
    <mergeCell ref="J149:K149"/>
    <mergeCell ref="L149:M149"/>
    <mergeCell ref="B258:F258"/>
    <mergeCell ref="K203:M203"/>
    <mergeCell ref="K202:M202"/>
    <mergeCell ref="K201:M201"/>
    <mergeCell ref="K200:M200"/>
    <mergeCell ref="K198:M198"/>
    <mergeCell ref="K197:M197"/>
    <mergeCell ref="K196:M196"/>
    <mergeCell ref="K195:M195"/>
    <mergeCell ref="K194:M194"/>
    <mergeCell ref="I4:M4"/>
    <mergeCell ref="H20:J20"/>
    <mergeCell ref="K20:M20"/>
    <mergeCell ref="B257:F257"/>
    <mergeCell ref="G257:I257"/>
    <mergeCell ref="J257:M257"/>
    <mergeCell ref="B256:F256"/>
    <mergeCell ref="G256:I256"/>
    <mergeCell ref="J256:M256"/>
    <mergeCell ref="A15:M15"/>
    <mergeCell ref="A16:M16"/>
    <mergeCell ref="A18:A19"/>
    <mergeCell ref="B18:D19"/>
    <mergeCell ref="E18:G19"/>
    <mergeCell ref="H18:J19"/>
    <mergeCell ref="K18:M19"/>
    <mergeCell ref="A31:A33"/>
    <mergeCell ref="B31:D33"/>
    <mergeCell ref="K218:M218"/>
    <mergeCell ref="K185:M185"/>
    <mergeCell ref="A11:M13"/>
    <mergeCell ref="K176:M176"/>
    <mergeCell ref="L154:M154"/>
    <mergeCell ref="L153:M153"/>
    <mergeCell ref="K193:M193"/>
    <mergeCell ref="K192:M192"/>
    <mergeCell ref="K191:M191"/>
    <mergeCell ref="K190:M190"/>
    <mergeCell ref="K189:M189"/>
    <mergeCell ref="K188:M188"/>
    <mergeCell ref="K187:M187"/>
    <mergeCell ref="B84:D86"/>
    <mergeCell ref="E84:G86"/>
    <mergeCell ref="H84:J86"/>
    <mergeCell ref="K84:M86"/>
    <mergeCell ref="B115:G116"/>
    <mergeCell ref="H115:J116"/>
    <mergeCell ref="A105:M105"/>
    <mergeCell ref="A126:A127"/>
    <mergeCell ref="B126:G127"/>
    <mergeCell ref="H126:J127"/>
    <mergeCell ref="K126:M127"/>
    <mergeCell ref="K115:M116"/>
    <mergeCell ref="A141:M141"/>
    <mergeCell ref="B94:M94"/>
    <mergeCell ref="A111:A112"/>
    <mergeCell ref="B111:G112"/>
    <mergeCell ref="H111:J112"/>
  </mergeCells>
  <pageMargins left="0.98425196850393704" right="0" top="0.59055118110236227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2021-07-14T12:45:38Z</dcterms:modified>
</cp:coreProperties>
</file>