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ИТОГОВАЯ ТАБЛИЦА (2021)" sheetId="5" r:id="rId1"/>
    <sheet name="Лист2" sheetId="2" r:id="rId2"/>
    <sheet name="Лист3" sheetId="3" r:id="rId3"/>
  </sheets>
  <definedNames>
    <definedName name="_xlnm.Print_Area" localSheetId="0">'ИТОГОВАЯ ТАБЛИЦА (2021)'!$A$1:$M$217</definedName>
  </definedNames>
  <calcPr calcId="125725"/>
</workbook>
</file>

<file path=xl/calcChain.xml><?xml version="1.0" encoding="utf-8"?>
<calcChain xmlns="http://schemas.openxmlformats.org/spreadsheetml/2006/main">
  <c r="A48" i="5"/>
  <c r="A50" s="1"/>
  <c r="A52" l="1"/>
  <c r="A54" s="1"/>
  <c r="A56" s="1"/>
  <c r="A58" s="1"/>
  <c r="A60" s="1"/>
  <c r="A62" s="1"/>
  <c r="A64" s="1"/>
  <c r="A66" l="1"/>
  <c r="A70" s="1"/>
  <c r="A72" s="1"/>
  <c r="A74" s="1"/>
  <c r="A76" s="1"/>
  <c r="A78" s="1"/>
  <c r="A80" s="1"/>
  <c r="A82" s="1"/>
  <c r="A84" s="1"/>
  <c r="A68"/>
  <c r="A198" l="1"/>
  <c r="A199" s="1"/>
  <c r="A200" s="1"/>
  <c r="A201" s="1"/>
  <c r="A202" s="1"/>
  <c r="A203" s="1"/>
  <c r="A204" s="1"/>
  <c r="A205" s="1"/>
  <c r="A206" s="1"/>
  <c r="A207" s="1"/>
  <c r="A208" s="1"/>
  <c r="N148"/>
  <c r="N137"/>
  <c r="N135"/>
  <c r="N134"/>
  <c r="A141"/>
  <c r="A142" s="1"/>
  <c r="A143" s="1"/>
  <c r="A144" s="1"/>
  <c r="A129"/>
  <c r="A130" s="1"/>
  <c r="A131" s="1"/>
  <c r="A132" s="1"/>
  <c r="A133" s="1"/>
  <c r="A145" l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46"/>
  <c r="A181" l="1"/>
  <c r="A182"/>
  <c r="A183" s="1"/>
  <c r="A184" s="1"/>
  <c r="A187" l="1"/>
  <c r="A185"/>
  <c r="A188"/>
  <c r="A189" l="1"/>
  <c r="A190" s="1"/>
  <c r="A191" s="1"/>
  <c r="A192" s="1"/>
  <c r="A186"/>
  <c r="N111" l="1"/>
  <c r="N115"/>
</calcChain>
</file>

<file path=xl/sharedStrings.xml><?xml version="1.0" encoding="utf-8"?>
<sst xmlns="http://schemas.openxmlformats.org/spreadsheetml/2006/main" count="495" uniqueCount="221">
  <si>
    <t>Утверждены</t>
  </si>
  <si>
    <t>Ленинградской области</t>
  </si>
  <si>
    <t>НОРМАТИВНЫЕ ЗАТРАТЫ</t>
  </si>
  <si>
    <t xml:space="preserve">      1. Норматив количества абонентских номеров пользовательского</t>
  </si>
  <si>
    <t>(оконечного) оборудования, подключенного к сети подвижной связи</t>
  </si>
  <si>
    <t>№ п/п</t>
  </si>
  <si>
    <t xml:space="preserve">  №   п/п</t>
  </si>
  <si>
    <t>Категории должностей</t>
  </si>
  <si>
    <t>Количество абонентских номеров</t>
  </si>
  <si>
    <t>Руководители</t>
  </si>
  <si>
    <t>Иные должности (из расчета на одного пользователя)</t>
  </si>
  <si>
    <t>Не более 1 единицы в расчете на одного пользователя</t>
  </si>
  <si>
    <t>Единица измерения</t>
  </si>
  <si>
    <t>шт.</t>
  </si>
  <si>
    <t>5 лет</t>
  </si>
  <si>
    <t>Количество</t>
  </si>
  <si>
    <t>Руководители, иные должности</t>
  </si>
  <si>
    <t>Срок полезного использования</t>
  </si>
  <si>
    <t>Ед. изм.</t>
  </si>
  <si>
    <t>Наименование</t>
  </si>
  <si>
    <t>Наименование должностей</t>
  </si>
  <si>
    <t>Иные должности</t>
  </si>
  <si>
    <t>Из расчета 1 на 1 пользователя</t>
  </si>
  <si>
    <t>Клавиатура</t>
  </si>
  <si>
    <t>Телефон/радиотелефон</t>
  </si>
  <si>
    <t>По мере необходимости</t>
  </si>
  <si>
    <t>Норматив потребления</t>
  </si>
  <si>
    <t>Стол руководителя</t>
  </si>
  <si>
    <t>Блок для записи в ассортименте</t>
  </si>
  <si>
    <t>Бумага А4</t>
  </si>
  <si>
    <t>Ластик</t>
  </si>
  <si>
    <t>Ножницы канцелярские</t>
  </si>
  <si>
    <t>Папка-конверт на кнопке</t>
  </si>
  <si>
    <t>Степлер</t>
  </si>
  <si>
    <t>Штемпельная краска</t>
  </si>
  <si>
    <t>Справочно</t>
  </si>
  <si>
    <t>Радиатор масляный</t>
  </si>
  <si>
    <t>Кресло руководителя</t>
  </si>
  <si>
    <t>7 лет</t>
  </si>
  <si>
    <t>Шкаф для одежды</t>
  </si>
  <si>
    <t>Шкаф для документов</t>
  </si>
  <si>
    <t>Из расчета 3 на 1 пользователя</t>
  </si>
  <si>
    <t>1. Руководители</t>
  </si>
  <si>
    <t>Стол компьютерный</t>
  </si>
  <si>
    <t>Из расчета 1 на 1 кабинет</t>
  </si>
  <si>
    <t>Из расчета 2 на 1 кабинет</t>
  </si>
  <si>
    <t xml:space="preserve">Наименование </t>
  </si>
  <si>
    <t>Карандаш чернографитовый</t>
  </si>
  <si>
    <t>Клей ПВА</t>
  </si>
  <si>
    <t>Клеящий карандаш</t>
  </si>
  <si>
    <t>Линейка в ассортименте</t>
  </si>
  <si>
    <t>Накопитель вертикальный</t>
  </si>
  <si>
    <t>Папка-обложка "Дело"</t>
  </si>
  <si>
    <t>Папка-скоросшиватель "Дело"</t>
  </si>
  <si>
    <t>Папка-скоросшиватель с прозрачным верхом</t>
  </si>
  <si>
    <t>Папка - уголок А4</t>
  </si>
  <si>
    <t>Точилка для карандашей</t>
  </si>
  <si>
    <t>Корзина для бумаг</t>
  </si>
  <si>
    <t>Штампы самонаборные в ассортименте</t>
  </si>
  <si>
    <t>Из расчета 1 на кабинет</t>
  </si>
  <si>
    <t>Нить для прошивки документов</t>
  </si>
  <si>
    <t>ЦА,Опека</t>
  </si>
  <si>
    <t>к 1,1</t>
  </si>
  <si>
    <t>Количество ежегодно</t>
  </si>
  <si>
    <t>Не более 1 на 1 сотрудника</t>
  </si>
  <si>
    <t>Не более 2 на 1 сотрудника</t>
  </si>
  <si>
    <t>Книги учета в ассортименте</t>
  </si>
  <si>
    <t>Не более 3 на 1 сотрудника</t>
  </si>
  <si>
    <t>постановлением администрации</t>
  </si>
  <si>
    <t>Из расчета 2 на 1 пользователя</t>
  </si>
  <si>
    <t xml:space="preserve">Иные должности </t>
  </si>
  <si>
    <t xml:space="preserve">Внешний жесткий диск </t>
  </si>
  <si>
    <t>Картридж для лазерного МФУ А4</t>
  </si>
  <si>
    <t>Антистеплер</t>
  </si>
  <si>
    <t>Лампа настольная</t>
  </si>
  <si>
    <t>Папка-регистратор</t>
  </si>
  <si>
    <t>Ярлычки-закладки, уп от 100 шт.</t>
  </si>
  <si>
    <t xml:space="preserve">Не более 20 на учреждение </t>
  </si>
  <si>
    <t>Не более 150 на учреждение</t>
  </si>
  <si>
    <t>Не более 4 на 1 сотрудника</t>
  </si>
  <si>
    <t>Не более  2  на 1 сотрудника</t>
  </si>
  <si>
    <t>Не более 5 на учреждение</t>
  </si>
  <si>
    <t>Норматив  цены  за ед. (руб.)</t>
  </si>
  <si>
    <t xml:space="preserve"> Норматив цены за ед. (руб.)</t>
  </si>
  <si>
    <t>Норматив цены за ед. (руб.)</t>
  </si>
  <si>
    <t xml:space="preserve"> Норматив цены  за ед. (руб.)</t>
  </si>
  <si>
    <t>Не более  5 на учреждение</t>
  </si>
  <si>
    <t>Не более 100 на учреждение</t>
  </si>
  <si>
    <t>Не более 10 на учреждение</t>
  </si>
  <si>
    <t>Не более 20 на учреждение</t>
  </si>
  <si>
    <t>Не более  3 на 1 сотрудника</t>
  </si>
  <si>
    <t>Срок полезного использования, лет</t>
  </si>
  <si>
    <t xml:space="preserve">Калькулятор </t>
  </si>
  <si>
    <t>кв.м</t>
  </si>
  <si>
    <t>в соответствии с фактической площадью окна</t>
  </si>
  <si>
    <t>Комплектующие и запасные части к орг.технике</t>
  </si>
  <si>
    <t>Рулонные шторы</t>
  </si>
  <si>
    <t>Жалюзи</t>
  </si>
  <si>
    <t xml:space="preserve">Зажим для бумаг в ассортименте ( уп. 12.шт) </t>
  </si>
  <si>
    <t xml:space="preserve">                Кировского муниципального района</t>
  </si>
  <si>
    <t>МО Шумское сельское поселение</t>
  </si>
  <si>
    <t>Не более  20 на учреждение</t>
  </si>
  <si>
    <t>3 шт. на учреждение</t>
  </si>
  <si>
    <t>Не более 15 на учреждение</t>
  </si>
  <si>
    <t xml:space="preserve">Не более 10 на учреждение </t>
  </si>
  <si>
    <t>Не более 3 на учреждение</t>
  </si>
  <si>
    <t>упак.</t>
  </si>
  <si>
    <t>Мешки для мусора (60л)</t>
  </si>
  <si>
    <t>Перчатки резиновые хозяйственные</t>
  </si>
  <si>
    <t>Не более 2 на учреждение</t>
  </si>
  <si>
    <t xml:space="preserve">Мыло жидкое </t>
  </si>
  <si>
    <t xml:space="preserve">Гель дизенфицирующий чистящий шт. </t>
  </si>
  <si>
    <t xml:space="preserve">Средство для мытья стекол </t>
  </si>
  <si>
    <t>Тряпка для мытья полов</t>
  </si>
  <si>
    <t>(приложение 2)</t>
  </si>
  <si>
    <t>на обеспечение функций Муниципального казенного учреждения культуры «Сельский Культурно-Досуговый центр «Шум» МО Шумское сельское поселение Кировского муниципального района Ленинградской области</t>
  </si>
  <si>
    <t>5. Норматив количества и цены носителей информации</t>
  </si>
  <si>
    <t xml:space="preserve">3 000,00 руб.  </t>
  </si>
  <si>
    <t>Монитор</t>
  </si>
  <si>
    <t>Ноутбук</t>
  </si>
  <si>
    <t>Из расчета 1 на 10 пользователей</t>
  </si>
  <si>
    <t>Планшет</t>
  </si>
  <si>
    <t>Из расчета 1 на 23 пользователей</t>
  </si>
  <si>
    <t>Из расчета 1 на 2 пользователей</t>
  </si>
  <si>
    <t>Из расчета 5 на учреждение</t>
  </si>
  <si>
    <t>Из расчета 1 на 1 пользователя (без учета иных МФУ, принтеров)</t>
  </si>
  <si>
    <t>Сканер А4</t>
  </si>
  <si>
    <t xml:space="preserve">Из расчета 1 на 1 пользователя </t>
  </si>
  <si>
    <t>Из расчета 1 на 15 пользователей</t>
  </si>
  <si>
    <t>Кресло офисное</t>
  </si>
  <si>
    <t>Не более 10 на 1 сотрудника</t>
  </si>
  <si>
    <t>Карандаш механический</t>
  </si>
  <si>
    <t>Не более 5 000 шт  на учреждение</t>
  </si>
  <si>
    <t>Не более 50 на учреждение</t>
  </si>
  <si>
    <t>Не более 30 на учреждение</t>
  </si>
  <si>
    <t>Скобки для степлера в ассортименте</t>
  </si>
  <si>
    <t>Скрепки в ассортименте</t>
  </si>
  <si>
    <t>Комплект для уборки (щетка + совок)</t>
  </si>
  <si>
    <t>Вентилятор напольный</t>
  </si>
  <si>
    <t>Вентилятор настольный</t>
  </si>
  <si>
    <t>Источник бесперебойного питания</t>
  </si>
  <si>
    <t xml:space="preserve">Flash-карты и прочие накопители </t>
  </si>
  <si>
    <t>пач.</t>
  </si>
  <si>
    <t>Папка-регистратор, А4 в ассортименте</t>
  </si>
  <si>
    <t xml:space="preserve"> упак.</t>
  </si>
  <si>
    <t>Ручки шариковые в ассортименте</t>
  </si>
  <si>
    <t>Ручки гелиевые в ассортименте</t>
  </si>
  <si>
    <t>Календари в ассортименте</t>
  </si>
  <si>
    <t>Разделитель листов пластиковый</t>
  </si>
  <si>
    <t>Стул для посетителей</t>
  </si>
  <si>
    <t xml:space="preserve">от "____"_____ 2023 №______                     </t>
  </si>
  <si>
    <t>2. Норматив цены  услуг подвижной связи</t>
  </si>
  <si>
    <t>Предельные расходы на услуги подвижной связи, в месяц (руб)</t>
  </si>
  <si>
    <t>не закупается</t>
  </si>
  <si>
    <t>3. Количество SIM-карт, используемых в планшетных компьютерах</t>
  </si>
  <si>
    <t>отсутствует</t>
  </si>
  <si>
    <t xml:space="preserve">4. Норматив цены и количества рабочих станций, принтеров, многофункциональных устройств, копировальных аппаратов и иной оргтехники </t>
  </si>
  <si>
    <t>6. Норматив количества и цены расходных материалов для различных типов принтеров, многофункциональных устройств, копировальных аппаратов и иной оргтехники</t>
  </si>
  <si>
    <t>8. Норматив количества и цены прочего производственного и хозяйственного инвентаря</t>
  </si>
  <si>
    <t xml:space="preserve">Шкаф архивный металлический </t>
  </si>
  <si>
    <t>в соответствии с количеством окон</t>
  </si>
  <si>
    <t>3 года</t>
  </si>
  <si>
    <t>не планируется к приобретению</t>
  </si>
  <si>
    <t xml:space="preserve">Сетевой фильтр </t>
  </si>
  <si>
    <t>Сейф</t>
  </si>
  <si>
    <t>25 лет</t>
  </si>
  <si>
    <t>9. Норматив количества и цены канцелярских принадлежностей и иные товары</t>
  </si>
  <si>
    <t>Алфавитная книга</t>
  </si>
  <si>
    <t>Не более 2 шт  на учреждение</t>
  </si>
  <si>
    <t>Бумага для заметок с клейким краем в ассортименте</t>
  </si>
  <si>
    <t>Бумага А3</t>
  </si>
  <si>
    <t xml:space="preserve">Не более  10 на учреждение   </t>
  </si>
  <si>
    <t xml:space="preserve">Дырокол </t>
  </si>
  <si>
    <t xml:space="preserve">Ежедневник </t>
  </si>
  <si>
    <t>Конверты, Е65</t>
  </si>
  <si>
    <t>Конверты, С4</t>
  </si>
  <si>
    <t>Не более 1 000 шт  на учреждение</t>
  </si>
  <si>
    <t>Конверты, С5</t>
  </si>
  <si>
    <t>Не более 2 000 шт  на учреждение</t>
  </si>
  <si>
    <t>Корректоры в ассортименте</t>
  </si>
  <si>
    <t xml:space="preserve">Лоток для бумаг </t>
  </si>
  <si>
    <t>Маркер перманентный</t>
  </si>
  <si>
    <t>Папка на резинках, пластиковая, А 4</t>
  </si>
  <si>
    <t>Папка  файл -вкладыш с перфорацией, 100 шт. в уп.</t>
  </si>
  <si>
    <t>Папка с завязками "Дело"</t>
  </si>
  <si>
    <t>Похозяйственная книга, 96 л</t>
  </si>
  <si>
    <t>Не более 30 шт  на учреждение</t>
  </si>
  <si>
    <t>Похозяйственная книга, 48 л</t>
  </si>
  <si>
    <t>Не более 10 шт  на учреждение</t>
  </si>
  <si>
    <t xml:space="preserve">Подушка штемпельная </t>
  </si>
  <si>
    <t xml:space="preserve">Не более  3 на учреждение   </t>
  </si>
  <si>
    <t>Самоклеющиеся карманы</t>
  </si>
  <si>
    <t>Стикеры в ассортименте</t>
  </si>
  <si>
    <t>Текстовыделитель в ассортименте</t>
  </si>
  <si>
    <t>Точилка для карандашей электрическая</t>
  </si>
  <si>
    <t>10. Норматив количества и цены хозяйственных товаров и иных принадлежностей</t>
  </si>
  <si>
    <t>Бумага туалетная (двухслойная)</t>
  </si>
  <si>
    <t xml:space="preserve">Ведро пластиковое </t>
  </si>
  <si>
    <t>Швабра для мытья полов с ведром</t>
  </si>
  <si>
    <t xml:space="preserve">Ершик для санузла напольный с подставкой </t>
  </si>
  <si>
    <t>7. Норматив количества и цены мебели</t>
  </si>
  <si>
    <t>Компьютер персональный в сборе/моноблок с предустановленным ПО</t>
  </si>
  <si>
    <t>115 человек</t>
  </si>
  <si>
    <t xml:space="preserve">Из расчета 1 на 1 пользователя + 7 на учреждение </t>
  </si>
  <si>
    <t>Системный блок с предустановленным ПО</t>
  </si>
  <si>
    <t>-</t>
  </si>
  <si>
    <t xml:space="preserve"> МФУ А4</t>
  </si>
  <si>
    <t>Из расчета 1 на 2 пользователей + 7 на учреждение</t>
  </si>
  <si>
    <t xml:space="preserve"> МФУ А3</t>
  </si>
  <si>
    <t xml:space="preserve">Принтер А4 </t>
  </si>
  <si>
    <t>Мышь проводная</t>
  </si>
  <si>
    <t>Мышьбеспроводная</t>
  </si>
  <si>
    <t>Клавиатура беспроводная</t>
  </si>
  <si>
    <t>Кондиционер (с установкой)</t>
  </si>
  <si>
    <t>Шредер или бумагоуничтожитель</t>
  </si>
  <si>
    <t>Стол для переговоров</t>
  </si>
  <si>
    <t>Из расчета 10 на 1 пользователя</t>
  </si>
  <si>
    <t>3. Иные должности</t>
  </si>
  <si>
    <t>3 раза в год для 1 единицы оргтехники</t>
  </si>
  <si>
    <t>Допускается приобретение неуказанных найменований товаров, работ, услуг, в пределах 5% от доведенных лимитов бюджетных обязательств по соответствующему коду классификации расходов</t>
  </si>
  <si>
    <t>SIM-карта для установки в планшетные компьютеры (шт.)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</si>
</sst>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000000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38" xfId="0" applyFont="1" applyFill="1" applyBorder="1" applyAlignment="1">
      <alignment vertical="top" wrapText="1"/>
    </xf>
    <xf numFmtId="0" fontId="9" fillId="2" borderId="18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37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2" fontId="8" fillId="0" borderId="0" xfId="0" applyNumberFormat="1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vertical="top" wrapText="1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8" fillId="0" borderId="38" xfId="0" applyFont="1" applyFill="1" applyBorder="1" applyAlignment="1">
      <alignment vertical="top" wrapText="1"/>
    </xf>
    <xf numFmtId="0" fontId="8" fillId="2" borderId="39" xfId="0" applyFont="1" applyFill="1" applyBorder="1" applyAlignment="1">
      <alignment vertical="top" wrapText="1"/>
    </xf>
    <xf numFmtId="0" fontId="8" fillId="3" borderId="0" xfId="0" applyFont="1" applyFill="1" applyAlignment="1">
      <alignment horizontal="center"/>
    </xf>
    <xf numFmtId="0" fontId="9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right"/>
    </xf>
    <xf numFmtId="4" fontId="8" fillId="2" borderId="0" xfId="0" applyNumberFormat="1" applyFont="1" applyFill="1" applyBorder="1" applyAlignment="1">
      <alignment horizontal="center" vertical="top" wrapText="1"/>
    </xf>
    <xf numFmtId="0" fontId="8" fillId="0" borderId="37" xfId="0" applyFont="1" applyFill="1" applyBorder="1" applyAlignment="1">
      <alignment horizontal="center" vertical="top"/>
    </xf>
    <xf numFmtId="2" fontId="8" fillId="2" borderId="0" xfId="0" applyNumberFormat="1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top" wrapText="1"/>
    </xf>
    <xf numFmtId="0" fontId="8" fillId="2" borderId="37" xfId="0" applyFont="1" applyFill="1" applyBorder="1" applyAlignment="1">
      <alignment horizontal="center" vertical="top"/>
    </xf>
    <xf numFmtId="0" fontId="8" fillId="2" borderId="39" xfId="0" applyFont="1" applyFill="1" applyBorder="1" applyAlignment="1">
      <alignment vertical="top" wrapText="1"/>
    </xf>
    <xf numFmtId="0" fontId="8" fillId="2" borderId="16" xfId="0" applyFont="1" applyFill="1" applyBorder="1" applyAlignment="1">
      <alignment horizontal="center" vertical="top"/>
    </xf>
    <xf numFmtId="0" fontId="8" fillId="2" borderId="4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8" fillId="2" borderId="37" xfId="0" applyFont="1" applyFill="1" applyBorder="1" applyAlignment="1">
      <alignment horizontal="center" vertical="top"/>
    </xf>
    <xf numFmtId="0" fontId="8" fillId="2" borderId="16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8" fillId="2" borderId="8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2" fontId="8" fillId="2" borderId="8" xfId="0" applyNumberFormat="1" applyFont="1" applyFill="1" applyBorder="1" applyAlignment="1">
      <alignment horizontal="center" vertical="top" wrapText="1"/>
    </xf>
    <xf numFmtId="2" fontId="8" fillId="2" borderId="6" xfId="0" applyNumberFormat="1" applyFont="1" applyFill="1" applyBorder="1" applyAlignment="1">
      <alignment horizontal="center" vertical="top" wrapText="1"/>
    </xf>
    <xf numFmtId="2" fontId="8" fillId="2" borderId="17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/>
    </xf>
    <xf numFmtId="0" fontId="8" fillId="2" borderId="8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0" fontId="8" fillId="2" borderId="27" xfId="0" applyFont="1" applyFill="1" applyBorder="1" applyAlignment="1">
      <alignment horizontal="center" vertical="top" wrapText="1"/>
    </xf>
    <xf numFmtId="0" fontId="8" fillId="2" borderId="26" xfId="0" applyFont="1" applyFill="1" applyBorder="1" applyAlignment="1">
      <alignment horizontal="center" vertical="top" wrapText="1"/>
    </xf>
    <xf numFmtId="0" fontId="8" fillId="2" borderId="25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8" fillId="2" borderId="14" xfId="0" applyFont="1" applyFill="1" applyBorder="1"/>
    <xf numFmtId="0" fontId="9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/>
    <xf numFmtId="0" fontId="8" fillId="2" borderId="12" xfId="0" applyFont="1" applyFill="1" applyBorder="1"/>
    <xf numFmtId="0" fontId="8" fillId="2" borderId="5" xfId="0" applyFont="1" applyFill="1" applyBorder="1"/>
    <xf numFmtId="0" fontId="8" fillId="2" borderId="3" xfId="0" applyFont="1" applyFill="1" applyBorder="1"/>
    <xf numFmtId="0" fontId="8" fillId="2" borderId="4" xfId="0" applyFont="1" applyFill="1" applyBorder="1"/>
    <xf numFmtId="0" fontId="9" fillId="2" borderId="11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0" fontId="8" fillId="2" borderId="4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/>
    </xf>
    <xf numFmtId="0" fontId="8" fillId="2" borderId="6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0" fontId="8" fillId="2" borderId="8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4" fontId="8" fillId="2" borderId="8" xfId="0" applyNumberFormat="1" applyFont="1" applyFill="1" applyBorder="1" applyAlignment="1">
      <alignment horizontal="center" vertical="top" wrapText="1"/>
    </xf>
    <xf numFmtId="4" fontId="8" fillId="2" borderId="7" xfId="0" applyNumberFormat="1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7" fillId="2" borderId="22" xfId="0" applyFont="1" applyFill="1" applyBorder="1" applyAlignment="1">
      <alignment horizontal="center" vertical="top" wrapText="1"/>
    </xf>
    <xf numFmtId="0" fontId="8" fillId="2" borderId="31" xfId="0" applyFont="1" applyFill="1" applyBorder="1" applyAlignment="1">
      <alignment horizontal="center" vertical="top" wrapText="1"/>
    </xf>
    <xf numFmtId="0" fontId="8" fillId="2" borderId="29" xfId="0" applyFont="1" applyFill="1" applyBorder="1" applyAlignment="1">
      <alignment horizontal="center" vertical="top" wrapText="1"/>
    </xf>
    <xf numFmtId="0" fontId="8" fillId="2" borderId="30" xfId="0" applyFont="1" applyFill="1" applyBorder="1" applyAlignment="1">
      <alignment horizontal="center" vertical="top" wrapText="1"/>
    </xf>
    <xf numFmtId="0" fontId="8" fillId="2" borderId="31" xfId="0" applyFont="1" applyFill="1" applyBorder="1" applyAlignment="1">
      <alignment vertical="top" wrapText="1"/>
    </xf>
    <xf numFmtId="0" fontId="8" fillId="2" borderId="29" xfId="0" applyFont="1" applyFill="1" applyBorder="1" applyAlignment="1">
      <alignment vertical="top" wrapText="1"/>
    </xf>
    <xf numFmtId="0" fontId="8" fillId="2" borderId="30" xfId="0" applyFont="1" applyFill="1" applyBorder="1" applyAlignment="1">
      <alignment vertical="top" wrapText="1"/>
    </xf>
    <xf numFmtId="0" fontId="8" fillId="2" borderId="28" xfId="0" applyFont="1" applyFill="1" applyBorder="1" applyAlignment="1">
      <alignment horizontal="center" vertical="top" wrapText="1"/>
    </xf>
    <xf numFmtId="0" fontId="8" fillId="2" borderId="32" xfId="0" applyFont="1" applyFill="1" applyBorder="1" applyAlignment="1">
      <alignment horizontal="center" vertical="top" wrapText="1"/>
    </xf>
    <xf numFmtId="0" fontId="8" fillId="2" borderId="33" xfId="0" applyFont="1" applyFill="1" applyBorder="1" applyAlignment="1">
      <alignment horizontal="center" vertical="top" wrapText="1"/>
    </xf>
    <xf numFmtId="0" fontId="8" fillId="2" borderId="34" xfId="0" applyFont="1" applyFill="1" applyBorder="1" applyAlignment="1">
      <alignment horizontal="center" vertical="top" wrapText="1"/>
    </xf>
    <xf numFmtId="0" fontId="8" fillId="2" borderId="35" xfId="0" applyFont="1" applyFill="1" applyBorder="1" applyAlignment="1">
      <alignment horizontal="center" vertical="top" wrapText="1"/>
    </xf>
    <xf numFmtId="0" fontId="8" fillId="2" borderId="36" xfId="0" applyFont="1" applyFill="1" applyBorder="1" applyAlignment="1">
      <alignment horizontal="center" vertical="top" wrapText="1"/>
    </xf>
    <xf numFmtId="0" fontId="8" fillId="2" borderId="45" xfId="0" applyFont="1" applyFill="1" applyBorder="1" applyAlignment="1">
      <alignment horizontal="center" vertical="top" wrapText="1"/>
    </xf>
    <xf numFmtId="0" fontId="8" fillId="0" borderId="42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31" xfId="0" applyFont="1" applyFill="1" applyBorder="1" applyAlignment="1">
      <alignment vertical="top" wrapText="1"/>
    </xf>
    <xf numFmtId="0" fontId="8" fillId="0" borderId="32" xfId="0" applyFont="1" applyFill="1" applyBorder="1" applyAlignment="1">
      <alignment vertical="top" wrapText="1"/>
    </xf>
    <xf numFmtId="0" fontId="11" fillId="0" borderId="31" xfId="0" applyFont="1" applyFill="1" applyBorder="1" applyAlignment="1">
      <alignment vertical="top" wrapText="1"/>
    </xf>
    <xf numFmtId="0" fontId="11" fillId="0" borderId="30" xfId="0" applyFont="1" applyFill="1" applyBorder="1" applyAlignment="1">
      <alignment vertical="top" wrapText="1"/>
    </xf>
    <xf numFmtId="0" fontId="8" fillId="0" borderId="29" xfId="0" applyFont="1" applyFill="1" applyBorder="1" applyAlignment="1">
      <alignment vertical="top" wrapText="1"/>
    </xf>
    <xf numFmtId="0" fontId="8" fillId="0" borderId="30" xfId="0" applyFont="1" applyFill="1" applyBorder="1" applyAlignment="1">
      <alignment vertical="top" wrapText="1"/>
    </xf>
    <xf numFmtId="0" fontId="8" fillId="0" borderId="31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4" fontId="8" fillId="2" borderId="6" xfId="0" applyNumberFormat="1" applyFont="1" applyFill="1" applyBorder="1" applyAlignment="1">
      <alignment horizontal="center" vertical="top" wrapText="1"/>
    </xf>
    <xf numFmtId="4" fontId="8" fillId="2" borderId="17" xfId="0" applyNumberFormat="1" applyFont="1" applyFill="1" applyBorder="1" applyAlignment="1">
      <alignment horizontal="center" vertical="top" wrapText="1"/>
    </xf>
    <xf numFmtId="4" fontId="8" fillId="2" borderId="27" xfId="0" applyNumberFormat="1" applyFont="1" applyFill="1" applyBorder="1" applyAlignment="1">
      <alignment horizontal="center" vertical="top" wrapText="1"/>
    </xf>
    <xf numFmtId="4" fontId="8" fillId="2" borderId="26" xfId="0" applyNumberFormat="1" applyFont="1" applyFill="1" applyBorder="1" applyAlignment="1">
      <alignment horizontal="center" vertical="top" wrapText="1"/>
    </xf>
    <xf numFmtId="4" fontId="8" fillId="2" borderId="25" xfId="0" applyNumberFormat="1" applyFont="1" applyFill="1" applyBorder="1" applyAlignment="1">
      <alignment horizontal="center" vertical="top" wrapText="1"/>
    </xf>
    <xf numFmtId="4" fontId="8" fillId="2" borderId="5" xfId="0" applyNumberFormat="1" applyFont="1" applyFill="1" applyBorder="1" applyAlignment="1">
      <alignment horizontal="center" vertical="top" wrapText="1"/>
    </xf>
    <xf numFmtId="4" fontId="8" fillId="2" borderId="3" xfId="0" applyNumberFormat="1" applyFont="1" applyFill="1" applyBorder="1" applyAlignment="1">
      <alignment horizontal="center" vertical="top" wrapText="1"/>
    </xf>
    <xf numFmtId="4" fontId="8" fillId="2" borderId="4" xfId="0" applyNumberFormat="1" applyFont="1" applyFill="1" applyBorder="1" applyAlignment="1">
      <alignment horizontal="center" vertical="top" wrapText="1"/>
    </xf>
    <xf numFmtId="0" fontId="8" fillId="0" borderId="37" xfId="0" applyFont="1" applyFill="1" applyBorder="1" applyAlignment="1">
      <alignment vertical="top" wrapText="1"/>
    </xf>
    <xf numFmtId="0" fontId="8" fillId="0" borderId="37" xfId="0" applyFont="1" applyFill="1" applyBorder="1" applyAlignment="1">
      <alignment horizontal="center" vertical="top" wrapText="1"/>
    </xf>
    <xf numFmtId="2" fontId="8" fillId="2" borderId="37" xfId="0" applyNumberFormat="1" applyFont="1" applyFill="1" applyBorder="1" applyAlignment="1">
      <alignment horizontal="center" vertical="top" wrapText="1"/>
    </xf>
    <xf numFmtId="0" fontId="8" fillId="0" borderId="37" xfId="0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2" fontId="8" fillId="2" borderId="27" xfId="0" applyNumberFormat="1" applyFont="1" applyFill="1" applyBorder="1" applyAlignment="1">
      <alignment horizontal="center" vertical="top" wrapText="1"/>
    </xf>
    <xf numFmtId="2" fontId="8" fillId="2" borderId="26" xfId="0" applyNumberFormat="1" applyFont="1" applyFill="1" applyBorder="1" applyAlignment="1">
      <alignment horizontal="center" vertical="top" wrapText="1"/>
    </xf>
    <xf numFmtId="2" fontId="8" fillId="2" borderId="25" xfId="0" applyNumberFormat="1" applyFont="1" applyFill="1" applyBorder="1" applyAlignment="1">
      <alignment horizontal="center" vertical="top" wrapText="1"/>
    </xf>
    <xf numFmtId="2" fontId="8" fillId="2" borderId="2" xfId="0" applyNumberFormat="1" applyFont="1" applyFill="1" applyBorder="1" applyAlignment="1">
      <alignment horizontal="center" vertical="top" wrapText="1"/>
    </xf>
    <xf numFmtId="2" fontId="8" fillId="2" borderId="0" xfId="0" applyNumberFormat="1" applyFont="1" applyFill="1" applyBorder="1" applyAlignment="1">
      <alignment horizontal="center" vertical="top" wrapText="1"/>
    </xf>
    <xf numFmtId="2" fontId="8" fillId="2" borderId="1" xfId="0" applyNumberFormat="1" applyFont="1" applyFill="1" applyBorder="1" applyAlignment="1">
      <alignment horizontal="center" vertical="top" wrapText="1"/>
    </xf>
    <xf numFmtId="2" fontId="8" fillId="2" borderId="5" xfId="0" applyNumberFormat="1" applyFont="1" applyFill="1" applyBorder="1" applyAlignment="1">
      <alignment horizontal="center" vertical="top" wrapText="1"/>
    </xf>
    <xf numFmtId="2" fontId="8" fillId="2" borderId="3" xfId="0" applyNumberFormat="1" applyFont="1" applyFill="1" applyBorder="1" applyAlignment="1">
      <alignment horizontal="center" vertical="top" wrapText="1"/>
    </xf>
    <xf numFmtId="2" fontId="8" fillId="2" borderId="4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8" fillId="2" borderId="46" xfId="0" applyFont="1" applyFill="1" applyBorder="1" applyAlignment="1">
      <alignment horizontal="center" vertical="top"/>
    </xf>
    <xf numFmtId="0" fontId="8" fillId="2" borderId="47" xfId="0" applyFont="1" applyFill="1" applyBorder="1" applyAlignment="1">
      <alignment horizontal="center" vertical="top"/>
    </xf>
    <xf numFmtId="0" fontId="8" fillId="2" borderId="48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8" fillId="2" borderId="37" xfId="0" applyFont="1" applyFill="1" applyBorder="1" applyAlignment="1">
      <alignment horizontal="center" vertical="top"/>
    </xf>
    <xf numFmtId="0" fontId="8" fillId="2" borderId="37" xfId="0" applyFont="1" applyFill="1" applyBorder="1" applyAlignment="1">
      <alignment vertical="top" wrapText="1"/>
    </xf>
    <xf numFmtId="0" fontId="8" fillId="2" borderId="37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39" xfId="0" applyFont="1" applyFill="1" applyBorder="1" applyAlignment="1">
      <alignment vertical="top" wrapText="1"/>
    </xf>
    <xf numFmtId="0" fontId="8" fillId="0" borderId="39" xfId="0" applyFont="1" applyFill="1" applyBorder="1" applyAlignment="1">
      <alignment vertical="top" wrapText="1"/>
    </xf>
    <xf numFmtId="0" fontId="8" fillId="0" borderId="43" xfId="0" applyFont="1" applyFill="1" applyBorder="1" applyAlignment="1">
      <alignment vertical="top" wrapText="1"/>
    </xf>
    <xf numFmtId="0" fontId="3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3" fillId="2" borderId="0" xfId="0" applyFont="1" applyFill="1" applyAlignment="1">
      <alignment wrapText="1"/>
    </xf>
    <xf numFmtId="0" fontId="7" fillId="2" borderId="0" xfId="0" applyFont="1" applyFill="1" applyAlignment="1">
      <alignment horizontal="center"/>
    </xf>
    <xf numFmtId="0" fontId="9" fillId="2" borderId="14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40" xfId="0" applyFont="1" applyFill="1" applyBorder="1" applyAlignment="1">
      <alignment horizontal="center" vertical="top"/>
    </xf>
    <xf numFmtId="0" fontId="8" fillId="2" borderId="18" xfId="0" applyFont="1" applyFill="1" applyBorder="1" applyAlignment="1">
      <alignment horizontal="center" vertical="top"/>
    </xf>
    <xf numFmtId="0" fontId="8" fillId="2" borderId="20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21" xfId="0" applyFont="1" applyFill="1" applyBorder="1" applyAlignment="1">
      <alignment horizontal="center" vertical="top" wrapText="1"/>
    </xf>
    <xf numFmtId="0" fontId="8" fillId="2" borderId="22" xfId="0" applyFont="1" applyFill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vertical="top" wrapText="1"/>
    </xf>
    <xf numFmtId="0" fontId="8" fillId="2" borderId="41" xfId="0" applyFont="1" applyFill="1" applyBorder="1" applyAlignment="1">
      <alignment horizontal="center" vertical="top" wrapText="1"/>
    </xf>
    <xf numFmtId="0" fontId="8" fillId="2" borderId="19" xfId="0" applyFont="1" applyFill="1" applyBorder="1" applyAlignment="1">
      <alignment horizontal="center" vertical="top" wrapText="1"/>
    </xf>
    <xf numFmtId="0" fontId="8" fillId="2" borderId="24" xfId="0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41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8" fillId="2" borderId="17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/>
    </xf>
    <xf numFmtId="0" fontId="11" fillId="2" borderId="31" xfId="0" applyFont="1" applyFill="1" applyBorder="1" applyAlignment="1">
      <alignment vertical="top" wrapText="1"/>
    </xf>
    <xf numFmtId="0" fontId="11" fillId="2" borderId="30" xfId="0" applyFont="1" applyFill="1" applyBorder="1" applyAlignment="1">
      <alignment vertical="top" wrapText="1"/>
    </xf>
    <xf numFmtId="0" fontId="8" fillId="2" borderId="32" xfId="0" applyFont="1" applyFill="1" applyBorder="1" applyAlignment="1">
      <alignment vertical="top" wrapText="1"/>
    </xf>
    <xf numFmtId="0" fontId="8" fillId="2" borderId="27" xfId="0" applyFont="1" applyFill="1" applyBorder="1" applyAlignment="1">
      <alignment vertical="top" wrapText="1"/>
    </xf>
    <xf numFmtId="0" fontId="8" fillId="2" borderId="26" xfId="0" applyFont="1" applyFill="1" applyBorder="1" applyAlignment="1">
      <alignment vertical="top" wrapText="1"/>
    </xf>
    <xf numFmtId="0" fontId="8" fillId="2" borderId="25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/>
    </xf>
    <xf numFmtId="0" fontId="8" fillId="2" borderId="37" xfId="0" applyFont="1" applyFill="1" applyBorder="1" applyAlignment="1">
      <alignment vertical="center" wrapText="1"/>
    </xf>
    <xf numFmtId="4" fontId="8" fillId="2" borderId="37" xfId="0" applyNumberFormat="1" applyFont="1" applyFill="1" applyBorder="1" applyAlignment="1">
      <alignment horizontal="center" vertical="top" wrapText="1"/>
    </xf>
    <xf numFmtId="0" fontId="8" fillId="2" borderId="44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/>
    </xf>
    <xf numFmtId="0" fontId="8" fillId="2" borderId="27" xfId="0" applyFont="1" applyFill="1" applyBorder="1" applyAlignment="1">
      <alignment horizontal="left" vertical="center" wrapText="1"/>
    </xf>
    <xf numFmtId="0" fontId="8" fillId="2" borderId="2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37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11"/>
  <sheetViews>
    <sheetView tabSelected="1" topLeftCell="A199" zoomScaleNormal="100" workbookViewId="0">
      <selection activeCell="S42" sqref="S42"/>
    </sheetView>
  </sheetViews>
  <sheetFormatPr defaultColWidth="8.85546875" defaultRowHeight="15"/>
  <cols>
    <col min="1" max="1" width="4.7109375" style="1" customWidth="1"/>
    <col min="2" max="2" width="6.5703125" style="1" customWidth="1"/>
    <col min="3" max="3" width="8.7109375" style="1" customWidth="1"/>
    <col min="4" max="4" width="13.85546875" style="1" customWidth="1"/>
    <col min="5" max="5" width="7.7109375" style="1" customWidth="1"/>
    <col min="6" max="6" width="8.85546875" style="1" customWidth="1"/>
    <col min="7" max="7" width="3.85546875" style="1" customWidth="1"/>
    <col min="8" max="8" width="4.28515625" style="1" customWidth="1"/>
    <col min="9" max="9" width="7.5703125" style="1" customWidth="1"/>
    <col min="10" max="10" width="6" style="1" customWidth="1"/>
    <col min="11" max="11" width="22.42578125" style="1" customWidth="1"/>
    <col min="12" max="12" width="6.28515625" style="1" customWidth="1"/>
    <col min="13" max="13" width="15.85546875" style="1" customWidth="1"/>
    <col min="14" max="14" width="12.28515625" style="2" hidden="1" customWidth="1"/>
    <col min="15" max="16384" width="8.85546875" style="1"/>
  </cols>
  <sheetData>
    <row r="1" spans="1:14" ht="15.75">
      <c r="A1" s="3"/>
      <c r="B1" s="3"/>
      <c r="C1" s="3"/>
      <c r="D1" s="3"/>
      <c r="E1" s="3"/>
      <c r="F1" s="3"/>
      <c r="G1" s="3"/>
      <c r="H1" s="3"/>
      <c r="I1" s="25"/>
      <c r="J1" s="25"/>
      <c r="K1" s="25"/>
      <c r="L1" s="25"/>
      <c r="M1" s="25"/>
      <c r="N1" s="2" t="s">
        <v>35</v>
      </c>
    </row>
    <row r="2" spans="1:14" ht="15.75">
      <c r="A2" s="3"/>
      <c r="B2" s="3"/>
      <c r="C2" s="3"/>
      <c r="D2" s="3"/>
      <c r="E2" s="3"/>
      <c r="F2" s="3"/>
      <c r="G2" s="3"/>
      <c r="H2" s="26"/>
      <c r="I2" s="189" t="s">
        <v>0</v>
      </c>
      <c r="J2" s="189"/>
      <c r="K2" s="189"/>
      <c r="L2" s="189"/>
      <c r="M2" s="189"/>
      <c r="N2" s="4"/>
    </row>
    <row r="3" spans="1:14" ht="15.75">
      <c r="A3" s="3"/>
      <c r="B3" s="3"/>
      <c r="C3" s="3"/>
      <c r="D3" s="3"/>
      <c r="E3" s="3"/>
      <c r="F3" s="3"/>
      <c r="G3" s="3"/>
      <c r="H3" s="189" t="s">
        <v>68</v>
      </c>
      <c r="I3" s="189"/>
      <c r="J3" s="189"/>
      <c r="K3" s="189"/>
      <c r="L3" s="189"/>
      <c r="M3" s="189"/>
      <c r="N3" s="4"/>
    </row>
    <row r="4" spans="1:14" ht="15.75">
      <c r="A4" s="3"/>
      <c r="B4" s="3"/>
      <c r="C4" s="3"/>
      <c r="D4" s="3"/>
      <c r="E4" s="3"/>
      <c r="F4" s="3"/>
      <c r="G4" s="3"/>
      <c r="H4" s="27"/>
      <c r="I4" s="189" t="s">
        <v>100</v>
      </c>
      <c r="J4" s="189"/>
      <c r="K4" s="189"/>
      <c r="L4" s="189"/>
      <c r="M4" s="189"/>
      <c r="N4" s="4"/>
    </row>
    <row r="5" spans="1:14" ht="15.75">
      <c r="A5" s="3"/>
      <c r="B5" s="3"/>
      <c r="C5" s="3"/>
      <c r="D5" s="3"/>
      <c r="E5" s="3"/>
      <c r="F5" s="3"/>
      <c r="G5" s="3"/>
      <c r="H5" s="189" t="s">
        <v>99</v>
      </c>
      <c r="I5" s="189"/>
      <c r="J5" s="189"/>
      <c r="K5" s="189"/>
      <c r="L5" s="189"/>
      <c r="M5" s="189"/>
      <c r="N5" s="4"/>
    </row>
    <row r="6" spans="1:14" ht="15.75">
      <c r="A6" s="3"/>
      <c r="B6" s="3"/>
      <c r="C6" s="3"/>
      <c r="D6" s="3"/>
      <c r="E6" s="3"/>
      <c r="F6" s="3"/>
      <c r="G6" s="3"/>
      <c r="H6" s="26"/>
      <c r="I6" s="189" t="s">
        <v>1</v>
      </c>
      <c r="J6" s="189"/>
      <c r="K6" s="189"/>
      <c r="L6" s="189"/>
      <c r="M6" s="189"/>
      <c r="N6" s="4"/>
    </row>
    <row r="7" spans="1:14" ht="15.75">
      <c r="A7" s="3"/>
      <c r="B7" s="3"/>
      <c r="C7" s="3"/>
      <c r="D7" s="3"/>
      <c r="E7" s="3"/>
      <c r="F7" s="3"/>
      <c r="G7" s="3"/>
      <c r="H7" s="26"/>
      <c r="I7" s="190" t="s">
        <v>150</v>
      </c>
      <c r="J7" s="190"/>
      <c r="K7" s="190"/>
      <c r="L7" s="190"/>
      <c r="M7" s="190"/>
      <c r="N7" s="4"/>
    </row>
    <row r="8" spans="1:14">
      <c r="A8" s="3"/>
      <c r="B8" s="3"/>
      <c r="C8" s="3"/>
      <c r="D8" s="3"/>
      <c r="E8" s="3"/>
      <c r="F8" s="3"/>
      <c r="G8" s="3"/>
      <c r="H8" s="26"/>
      <c r="I8" s="191" t="s">
        <v>114</v>
      </c>
      <c r="J8" s="191"/>
      <c r="K8" s="191"/>
      <c r="L8" s="191"/>
      <c r="M8" s="191"/>
      <c r="N8" s="4"/>
    </row>
    <row r="9" spans="1:1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/>
    </row>
    <row r="10" spans="1:14" ht="20.25">
      <c r="A10" s="154" t="s">
        <v>2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4"/>
    </row>
    <row r="11" spans="1:14" ht="1.5" customHeight="1">
      <c r="A11" s="159" t="s">
        <v>115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4"/>
    </row>
    <row r="12" spans="1:14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4"/>
    </row>
    <row r="13" spans="1:14" ht="18.75" customHeight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4"/>
    </row>
    <row r="14" spans="1: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"/>
    </row>
    <row r="15" spans="1:14">
      <c r="A15" s="161" t="s">
        <v>219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38"/>
    </row>
    <row r="16" spans="1:14">
      <c r="A16" s="161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38"/>
    </row>
    <row r="17" spans="1:1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8"/>
    </row>
    <row r="18" spans="1:14" ht="18.75">
      <c r="A18" s="162" t="s">
        <v>3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5"/>
    </row>
    <row r="19" spans="1:14" ht="18.75">
      <c r="A19" s="162" t="s">
        <v>4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5"/>
    </row>
    <row r="20" spans="1:14" ht="15.75" thickBo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5" customHeight="1">
      <c r="A21" s="60" t="s">
        <v>6</v>
      </c>
      <c r="B21" s="62" t="s">
        <v>7</v>
      </c>
      <c r="C21" s="68"/>
      <c r="D21" s="69"/>
      <c r="E21" s="62" t="s">
        <v>8</v>
      </c>
      <c r="F21" s="68"/>
      <c r="G21" s="68"/>
      <c r="H21" s="68"/>
      <c r="I21" s="68"/>
      <c r="J21" s="68"/>
      <c r="K21" s="68"/>
      <c r="L21" s="68"/>
      <c r="M21" s="73"/>
      <c r="N21" s="5"/>
    </row>
    <row r="22" spans="1:14" ht="19.5" customHeight="1">
      <c r="A22" s="163"/>
      <c r="B22" s="70"/>
      <c r="C22" s="71"/>
      <c r="D22" s="72"/>
      <c r="E22" s="70"/>
      <c r="F22" s="71"/>
      <c r="G22" s="71"/>
      <c r="H22" s="71"/>
      <c r="I22" s="71"/>
      <c r="J22" s="71"/>
      <c r="K22" s="71"/>
      <c r="L22" s="71"/>
      <c r="M22" s="74"/>
      <c r="N22" s="5"/>
    </row>
    <row r="23" spans="1:14" ht="25.5" customHeight="1">
      <c r="A23" s="34">
        <v>1</v>
      </c>
      <c r="B23" s="54" t="s">
        <v>9</v>
      </c>
      <c r="C23" s="55"/>
      <c r="D23" s="56"/>
      <c r="E23" s="54">
        <v>1</v>
      </c>
      <c r="F23" s="55"/>
      <c r="G23" s="55"/>
      <c r="H23" s="55"/>
      <c r="I23" s="55"/>
      <c r="J23" s="55"/>
      <c r="K23" s="55"/>
      <c r="L23" s="55"/>
      <c r="M23" s="192"/>
      <c r="N23" s="5"/>
    </row>
    <row r="24" spans="1:14" ht="13.5" customHeight="1">
      <c r="A24" s="171">
        <v>2</v>
      </c>
      <c r="B24" s="173" t="s">
        <v>70</v>
      </c>
      <c r="C24" s="174"/>
      <c r="D24" s="175"/>
      <c r="E24" s="57" t="s">
        <v>11</v>
      </c>
      <c r="F24" s="58"/>
      <c r="G24" s="58"/>
      <c r="H24" s="58"/>
      <c r="I24" s="58"/>
      <c r="J24" s="58"/>
      <c r="K24" s="58"/>
      <c r="L24" s="58"/>
      <c r="M24" s="179"/>
      <c r="N24" s="5"/>
    </row>
    <row r="25" spans="1:14" hidden="1">
      <c r="A25" s="171"/>
      <c r="B25" s="173"/>
      <c r="C25" s="174"/>
      <c r="D25" s="175"/>
      <c r="E25" s="173"/>
      <c r="F25" s="174"/>
      <c r="G25" s="174"/>
      <c r="H25" s="174"/>
      <c r="I25" s="174"/>
      <c r="J25" s="174"/>
      <c r="K25" s="174"/>
      <c r="L25" s="174"/>
      <c r="M25" s="180"/>
      <c r="N25" s="5"/>
    </row>
    <row r="26" spans="1:14" ht="8.25" customHeight="1" thickBot="1">
      <c r="A26" s="172"/>
      <c r="B26" s="176"/>
      <c r="C26" s="177"/>
      <c r="D26" s="178"/>
      <c r="E26" s="176"/>
      <c r="F26" s="177"/>
      <c r="G26" s="177"/>
      <c r="H26" s="177"/>
      <c r="I26" s="177"/>
      <c r="J26" s="177"/>
      <c r="K26" s="177"/>
      <c r="L26" s="177"/>
      <c r="M26" s="181"/>
      <c r="N26" s="5"/>
    </row>
    <row r="27" spans="1:14" ht="12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idden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s="2" customFormat="1" ht="18.75">
      <c r="A29" s="162" t="s">
        <v>151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5"/>
    </row>
    <row r="30" spans="1:14" s="2" customFormat="1" ht="10.5" customHeight="1" thickBo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s="2" customFormat="1" ht="15" customHeight="1">
      <c r="A31" s="60" t="s">
        <v>6</v>
      </c>
      <c r="B31" s="62" t="s">
        <v>7</v>
      </c>
      <c r="C31" s="68"/>
      <c r="D31" s="69"/>
      <c r="E31" s="164" t="s">
        <v>152</v>
      </c>
      <c r="F31" s="165"/>
      <c r="G31" s="165"/>
      <c r="H31" s="165"/>
      <c r="I31" s="165"/>
      <c r="J31" s="165"/>
      <c r="K31" s="165"/>
      <c r="L31" s="165"/>
      <c r="M31" s="166"/>
      <c r="N31" s="5"/>
    </row>
    <row r="32" spans="1:14" s="2" customFormat="1" ht="15" customHeight="1">
      <c r="A32" s="163"/>
      <c r="B32" s="70"/>
      <c r="C32" s="71"/>
      <c r="D32" s="72"/>
      <c r="E32" s="167"/>
      <c r="F32" s="168"/>
      <c r="G32" s="168"/>
      <c r="H32" s="168"/>
      <c r="I32" s="168"/>
      <c r="J32" s="168"/>
      <c r="K32" s="168"/>
      <c r="L32" s="168"/>
      <c r="M32" s="169"/>
      <c r="N32" s="5"/>
    </row>
    <row r="33" spans="1:14" s="2" customFormat="1" ht="22.7" customHeight="1">
      <c r="A33" s="34">
        <v>1</v>
      </c>
      <c r="B33" s="54" t="s">
        <v>9</v>
      </c>
      <c r="C33" s="55"/>
      <c r="D33" s="56"/>
      <c r="E33" s="47" t="s">
        <v>153</v>
      </c>
      <c r="F33" s="48"/>
      <c r="G33" s="48"/>
      <c r="H33" s="48"/>
      <c r="I33" s="48"/>
      <c r="J33" s="48"/>
      <c r="K33" s="48"/>
      <c r="L33" s="48"/>
      <c r="M33" s="89"/>
      <c r="N33" s="5"/>
    </row>
    <row r="34" spans="1:14" s="2" customFormat="1" ht="15" customHeight="1">
      <c r="A34" s="170">
        <v>2</v>
      </c>
      <c r="B34" s="57" t="s">
        <v>10</v>
      </c>
      <c r="C34" s="58"/>
      <c r="D34" s="59"/>
      <c r="E34" s="57" t="s">
        <v>153</v>
      </c>
      <c r="F34" s="58"/>
      <c r="G34" s="58"/>
      <c r="H34" s="58"/>
      <c r="I34" s="58"/>
      <c r="J34" s="58"/>
      <c r="K34" s="58"/>
      <c r="L34" s="58"/>
      <c r="M34" s="179"/>
      <c r="N34" s="5"/>
    </row>
    <row r="35" spans="1:14" s="2" customFormat="1">
      <c r="A35" s="171"/>
      <c r="B35" s="173"/>
      <c r="C35" s="174"/>
      <c r="D35" s="175"/>
      <c r="E35" s="173"/>
      <c r="F35" s="174"/>
      <c r="G35" s="174"/>
      <c r="H35" s="174"/>
      <c r="I35" s="174"/>
      <c r="J35" s="174"/>
      <c r="K35" s="174"/>
      <c r="L35" s="174"/>
      <c r="M35" s="180"/>
      <c r="N35" s="5"/>
    </row>
    <row r="36" spans="1:14" s="2" customFormat="1" ht="7.5" customHeight="1" thickBot="1">
      <c r="A36" s="172"/>
      <c r="B36" s="176"/>
      <c r="C36" s="177"/>
      <c r="D36" s="178"/>
      <c r="E36" s="176"/>
      <c r="F36" s="177"/>
      <c r="G36" s="177"/>
      <c r="H36" s="177"/>
      <c r="I36" s="177"/>
      <c r="J36" s="177"/>
      <c r="K36" s="177"/>
      <c r="L36" s="177"/>
      <c r="M36" s="181"/>
      <c r="N36" s="5"/>
    </row>
    <row r="37" spans="1:14" ht="9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idden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8.75">
      <c r="A39" s="162" t="s">
        <v>154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5"/>
    </row>
    <row r="40" spans="1:14" ht="15.75" thickBo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21" customHeight="1">
      <c r="A41" s="97" t="s">
        <v>7</v>
      </c>
      <c r="B41" s="92"/>
      <c r="C41" s="92"/>
      <c r="D41" s="93"/>
      <c r="E41" s="91" t="s">
        <v>220</v>
      </c>
      <c r="F41" s="92"/>
      <c r="G41" s="92"/>
      <c r="H41" s="92"/>
      <c r="I41" s="92"/>
      <c r="J41" s="92"/>
      <c r="K41" s="92"/>
      <c r="L41" s="92"/>
      <c r="M41" s="98"/>
      <c r="N41" s="10"/>
    </row>
    <row r="42" spans="1:14" ht="15.75" customHeight="1" thickBot="1">
      <c r="A42" s="99" t="s">
        <v>9</v>
      </c>
      <c r="B42" s="100"/>
      <c r="C42" s="100"/>
      <c r="D42" s="101"/>
      <c r="E42" s="102" t="s">
        <v>155</v>
      </c>
      <c r="F42" s="100"/>
      <c r="G42" s="100"/>
      <c r="H42" s="100"/>
      <c r="I42" s="100"/>
      <c r="J42" s="100"/>
      <c r="K42" s="100"/>
      <c r="L42" s="100"/>
      <c r="M42" s="103"/>
      <c r="N42" s="10"/>
    </row>
    <row r="43" spans="1:14" ht="30" customHeight="1" thickBot="1">
      <c r="A43" s="99" t="s">
        <v>21</v>
      </c>
      <c r="B43" s="100"/>
      <c r="C43" s="100"/>
      <c r="D43" s="101"/>
      <c r="E43" s="102" t="s">
        <v>155</v>
      </c>
      <c r="F43" s="100"/>
      <c r="G43" s="100"/>
      <c r="H43" s="100"/>
      <c r="I43" s="100"/>
      <c r="J43" s="100"/>
      <c r="K43" s="100"/>
      <c r="L43" s="100"/>
      <c r="M43" s="103"/>
      <c r="N43" s="10"/>
    </row>
    <row r="44" spans="1:14" ht="42.75" customHeight="1" thickBot="1">
      <c r="A44" s="116" t="s">
        <v>156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5"/>
    </row>
    <row r="45" spans="1:14" ht="60.75" customHeight="1">
      <c r="A45" s="7" t="s">
        <v>5</v>
      </c>
      <c r="B45" s="156" t="s">
        <v>20</v>
      </c>
      <c r="C45" s="156"/>
      <c r="D45" s="156" t="s">
        <v>19</v>
      </c>
      <c r="E45" s="156"/>
      <c r="F45" s="23" t="s">
        <v>18</v>
      </c>
      <c r="G45" s="156" t="s">
        <v>15</v>
      </c>
      <c r="H45" s="156"/>
      <c r="I45" s="156"/>
      <c r="J45" s="156" t="s">
        <v>82</v>
      </c>
      <c r="K45" s="156"/>
      <c r="L45" s="157" t="s">
        <v>91</v>
      </c>
      <c r="M45" s="158"/>
      <c r="N45" s="5"/>
    </row>
    <row r="46" spans="1:14" s="3" customFormat="1" ht="33" customHeight="1">
      <c r="A46" s="207">
        <v>1</v>
      </c>
      <c r="B46" s="152" t="s">
        <v>9</v>
      </c>
      <c r="C46" s="152"/>
      <c r="D46" s="208" t="s">
        <v>201</v>
      </c>
      <c r="E46" s="208"/>
      <c r="F46" s="39" t="s">
        <v>13</v>
      </c>
      <c r="G46" s="153" t="s">
        <v>22</v>
      </c>
      <c r="H46" s="153"/>
      <c r="I46" s="153"/>
      <c r="J46" s="209">
        <v>81406</v>
      </c>
      <c r="K46" s="209"/>
      <c r="L46" s="153">
        <v>3</v>
      </c>
      <c r="M46" s="210"/>
      <c r="N46" s="5" t="s">
        <v>202</v>
      </c>
    </row>
    <row r="47" spans="1:14" s="3" customFormat="1" ht="69.75" customHeight="1">
      <c r="A47" s="207"/>
      <c r="B47" s="152" t="s">
        <v>21</v>
      </c>
      <c r="C47" s="152"/>
      <c r="D47" s="208"/>
      <c r="E47" s="208"/>
      <c r="F47" s="39" t="s">
        <v>13</v>
      </c>
      <c r="G47" s="153" t="s">
        <v>203</v>
      </c>
      <c r="H47" s="153"/>
      <c r="I47" s="153"/>
      <c r="J47" s="209">
        <v>79639.34</v>
      </c>
      <c r="K47" s="209"/>
      <c r="L47" s="153">
        <v>3</v>
      </c>
      <c r="M47" s="210"/>
      <c r="N47" s="5"/>
    </row>
    <row r="48" spans="1:14" s="3" customFormat="1" ht="69.75" customHeight="1">
      <c r="A48" s="170">
        <f>A46+1</f>
        <v>2</v>
      </c>
      <c r="B48" s="152" t="s">
        <v>9</v>
      </c>
      <c r="C48" s="152"/>
      <c r="D48" s="212" t="s">
        <v>118</v>
      </c>
      <c r="E48" s="213"/>
      <c r="F48" s="39" t="s">
        <v>13</v>
      </c>
      <c r="G48" s="153" t="s">
        <v>22</v>
      </c>
      <c r="H48" s="153"/>
      <c r="I48" s="153"/>
      <c r="J48" s="87">
        <v>21846.33</v>
      </c>
      <c r="K48" s="88"/>
      <c r="L48" s="47">
        <v>3</v>
      </c>
      <c r="M48" s="89"/>
      <c r="N48" s="5"/>
    </row>
    <row r="49" spans="1:14" s="3" customFormat="1" ht="69.75" customHeight="1">
      <c r="A49" s="211"/>
      <c r="B49" s="152" t="s">
        <v>21</v>
      </c>
      <c r="C49" s="152"/>
      <c r="D49" s="214"/>
      <c r="E49" s="215"/>
      <c r="F49" s="39" t="s">
        <v>13</v>
      </c>
      <c r="G49" s="153" t="s">
        <v>203</v>
      </c>
      <c r="H49" s="153"/>
      <c r="I49" s="153"/>
      <c r="J49" s="87">
        <v>20079.669999999998</v>
      </c>
      <c r="K49" s="88"/>
      <c r="L49" s="47">
        <v>3</v>
      </c>
      <c r="M49" s="89"/>
      <c r="N49" s="5"/>
    </row>
    <row r="50" spans="1:14" s="3" customFormat="1" ht="69.75" customHeight="1">
      <c r="A50" s="170">
        <f>A48+1</f>
        <v>3</v>
      </c>
      <c r="B50" s="152" t="s">
        <v>9</v>
      </c>
      <c r="C50" s="152"/>
      <c r="D50" s="212" t="s">
        <v>204</v>
      </c>
      <c r="E50" s="213"/>
      <c r="F50" s="39" t="s">
        <v>13</v>
      </c>
      <c r="G50" s="153" t="s">
        <v>22</v>
      </c>
      <c r="H50" s="153"/>
      <c r="I50" s="153"/>
      <c r="J50" s="87">
        <v>59559.67</v>
      </c>
      <c r="K50" s="88"/>
      <c r="L50" s="47">
        <v>3</v>
      </c>
      <c r="M50" s="89"/>
      <c r="N50" s="5"/>
    </row>
    <row r="51" spans="1:14" s="3" customFormat="1" ht="69.75" customHeight="1">
      <c r="A51" s="211"/>
      <c r="B51" s="152" t="s">
        <v>21</v>
      </c>
      <c r="C51" s="152"/>
      <c r="D51" s="214"/>
      <c r="E51" s="215"/>
      <c r="F51" s="39" t="s">
        <v>13</v>
      </c>
      <c r="G51" s="153" t="s">
        <v>203</v>
      </c>
      <c r="H51" s="153"/>
      <c r="I51" s="153"/>
      <c r="J51" s="87">
        <v>59559.67</v>
      </c>
      <c r="K51" s="88"/>
      <c r="L51" s="47">
        <v>3</v>
      </c>
      <c r="M51" s="89"/>
      <c r="N51" s="5"/>
    </row>
    <row r="52" spans="1:14" s="3" customFormat="1" ht="30.75" customHeight="1">
      <c r="A52" s="170">
        <f t="shared" ref="A52" si="0">A48+1</f>
        <v>3</v>
      </c>
      <c r="B52" s="152" t="s">
        <v>9</v>
      </c>
      <c r="C52" s="152"/>
      <c r="D52" s="208" t="s">
        <v>119</v>
      </c>
      <c r="E52" s="208"/>
      <c r="F52" s="39" t="s">
        <v>13</v>
      </c>
      <c r="G52" s="153" t="s">
        <v>22</v>
      </c>
      <c r="H52" s="153"/>
      <c r="I52" s="153"/>
      <c r="J52" s="119">
        <v>100000</v>
      </c>
      <c r="K52" s="121"/>
      <c r="L52" s="153">
        <v>3</v>
      </c>
      <c r="M52" s="153"/>
      <c r="N52" s="5"/>
    </row>
    <row r="53" spans="1:14" s="3" customFormat="1" ht="62.25" customHeight="1">
      <c r="A53" s="211"/>
      <c r="B53" s="152" t="s">
        <v>21</v>
      </c>
      <c r="C53" s="152"/>
      <c r="D53" s="208"/>
      <c r="E53" s="208"/>
      <c r="F53" s="39" t="s">
        <v>13</v>
      </c>
      <c r="G53" s="153" t="s">
        <v>120</v>
      </c>
      <c r="H53" s="153"/>
      <c r="I53" s="153"/>
      <c r="J53" s="209" t="s">
        <v>205</v>
      </c>
      <c r="K53" s="209"/>
      <c r="L53" s="153">
        <v>3</v>
      </c>
      <c r="M53" s="153"/>
      <c r="N53" s="5"/>
    </row>
    <row r="54" spans="1:14" s="3" customFormat="1" ht="62.25" customHeight="1">
      <c r="A54" s="170">
        <f t="shared" ref="A54" si="1">A52+1</f>
        <v>4</v>
      </c>
      <c r="B54" s="152" t="s">
        <v>9</v>
      </c>
      <c r="C54" s="152"/>
      <c r="D54" s="208" t="s">
        <v>121</v>
      </c>
      <c r="E54" s="208"/>
      <c r="F54" s="39" t="s">
        <v>13</v>
      </c>
      <c r="G54" s="153" t="s">
        <v>22</v>
      </c>
      <c r="H54" s="153"/>
      <c r="I54" s="153"/>
      <c r="J54" s="119">
        <v>60000</v>
      </c>
      <c r="K54" s="121"/>
      <c r="L54" s="153">
        <v>3</v>
      </c>
      <c r="M54" s="153"/>
      <c r="N54" s="5"/>
    </row>
    <row r="55" spans="1:14" s="3" customFormat="1" ht="75" customHeight="1">
      <c r="A55" s="211"/>
      <c r="B55" s="152" t="s">
        <v>21</v>
      </c>
      <c r="C55" s="152"/>
      <c r="D55" s="208"/>
      <c r="E55" s="208"/>
      <c r="F55" s="39" t="s">
        <v>13</v>
      </c>
      <c r="G55" s="153" t="s">
        <v>122</v>
      </c>
      <c r="H55" s="153"/>
      <c r="I55" s="153"/>
      <c r="J55" s="119" t="s">
        <v>205</v>
      </c>
      <c r="K55" s="121"/>
      <c r="L55" s="153">
        <v>3</v>
      </c>
      <c r="M55" s="153"/>
      <c r="N55" s="5"/>
    </row>
    <row r="56" spans="1:14" s="3" customFormat="1" ht="30.75" customHeight="1">
      <c r="A56" s="170">
        <f t="shared" ref="A56" si="2">A54+1</f>
        <v>5</v>
      </c>
      <c r="B56" s="152" t="s">
        <v>9</v>
      </c>
      <c r="C56" s="152"/>
      <c r="D56" s="208" t="s">
        <v>206</v>
      </c>
      <c r="E56" s="208"/>
      <c r="F56" s="39" t="s">
        <v>13</v>
      </c>
      <c r="G56" s="153" t="s">
        <v>22</v>
      </c>
      <c r="H56" s="153"/>
      <c r="I56" s="153"/>
      <c r="J56" s="209">
        <v>54829.67</v>
      </c>
      <c r="K56" s="209"/>
      <c r="L56" s="153">
        <v>3</v>
      </c>
      <c r="M56" s="210"/>
      <c r="N56" s="5"/>
    </row>
    <row r="57" spans="1:14" s="3" customFormat="1" ht="51.75" customHeight="1">
      <c r="A57" s="211"/>
      <c r="B57" s="152" t="s">
        <v>21</v>
      </c>
      <c r="C57" s="152"/>
      <c r="D57" s="208"/>
      <c r="E57" s="208"/>
      <c r="F57" s="39" t="s">
        <v>13</v>
      </c>
      <c r="G57" s="153" t="s">
        <v>207</v>
      </c>
      <c r="H57" s="153"/>
      <c r="I57" s="153"/>
      <c r="J57" s="209">
        <v>54829.67</v>
      </c>
      <c r="K57" s="209"/>
      <c r="L57" s="153">
        <v>3</v>
      </c>
      <c r="M57" s="210"/>
      <c r="N57" s="5"/>
    </row>
    <row r="58" spans="1:14" s="3" customFormat="1" ht="51.75" customHeight="1">
      <c r="A58" s="170">
        <f t="shared" ref="A58" si="3">A56+1</f>
        <v>6</v>
      </c>
      <c r="B58" s="152" t="s">
        <v>9</v>
      </c>
      <c r="C58" s="152"/>
      <c r="D58" s="212" t="s">
        <v>208</v>
      </c>
      <c r="E58" s="213"/>
      <c r="F58" s="39" t="s">
        <v>13</v>
      </c>
      <c r="G58" s="47" t="s">
        <v>123</v>
      </c>
      <c r="H58" s="48"/>
      <c r="I58" s="49"/>
      <c r="J58" s="87" t="s">
        <v>162</v>
      </c>
      <c r="K58" s="88"/>
      <c r="L58" s="47">
        <v>3</v>
      </c>
      <c r="M58" s="89"/>
      <c r="N58" s="5"/>
    </row>
    <row r="59" spans="1:14" s="3" customFormat="1" ht="51.75" customHeight="1">
      <c r="A59" s="211"/>
      <c r="B59" s="152" t="s">
        <v>21</v>
      </c>
      <c r="C59" s="152"/>
      <c r="D59" s="214"/>
      <c r="E59" s="215"/>
      <c r="F59" s="39" t="s">
        <v>13</v>
      </c>
      <c r="G59" s="47" t="s">
        <v>124</v>
      </c>
      <c r="H59" s="48"/>
      <c r="I59" s="49"/>
      <c r="J59" s="87" t="s">
        <v>162</v>
      </c>
      <c r="K59" s="88"/>
      <c r="L59" s="47">
        <v>3</v>
      </c>
      <c r="M59" s="89"/>
      <c r="N59" s="5"/>
    </row>
    <row r="60" spans="1:14" s="3" customFormat="1" ht="36.75" customHeight="1">
      <c r="A60" s="170">
        <f t="shared" ref="A60" si="4">A58+1</f>
        <v>7</v>
      </c>
      <c r="B60" s="152" t="s">
        <v>9</v>
      </c>
      <c r="C60" s="152"/>
      <c r="D60" s="212" t="s">
        <v>209</v>
      </c>
      <c r="E60" s="213"/>
      <c r="F60" s="39" t="s">
        <v>13</v>
      </c>
      <c r="G60" s="47" t="s">
        <v>22</v>
      </c>
      <c r="H60" s="48"/>
      <c r="I60" s="49"/>
      <c r="J60" s="87">
        <v>26733</v>
      </c>
      <c r="K60" s="88"/>
      <c r="L60" s="47">
        <v>3</v>
      </c>
      <c r="M60" s="89"/>
      <c r="N60" s="5"/>
    </row>
    <row r="61" spans="1:14" s="3" customFormat="1" ht="85.5" customHeight="1">
      <c r="A61" s="211"/>
      <c r="B61" s="152" t="s">
        <v>21</v>
      </c>
      <c r="C61" s="152"/>
      <c r="D61" s="214"/>
      <c r="E61" s="215"/>
      <c r="F61" s="39" t="s">
        <v>13</v>
      </c>
      <c r="G61" s="47" t="s">
        <v>125</v>
      </c>
      <c r="H61" s="48"/>
      <c r="I61" s="49"/>
      <c r="J61" s="87">
        <v>26733</v>
      </c>
      <c r="K61" s="88"/>
      <c r="L61" s="47">
        <v>3</v>
      </c>
      <c r="M61" s="89"/>
      <c r="N61" s="5"/>
    </row>
    <row r="62" spans="1:14" s="3" customFormat="1" ht="42.75" customHeight="1">
      <c r="A62" s="170">
        <f t="shared" ref="A62" si="5">A60+1</f>
        <v>8</v>
      </c>
      <c r="B62" s="152" t="s">
        <v>9</v>
      </c>
      <c r="C62" s="152"/>
      <c r="D62" s="212" t="s">
        <v>126</v>
      </c>
      <c r="E62" s="213"/>
      <c r="F62" s="39" t="s">
        <v>13</v>
      </c>
      <c r="G62" s="47" t="s">
        <v>127</v>
      </c>
      <c r="H62" s="48"/>
      <c r="I62" s="49"/>
      <c r="J62" s="87">
        <v>29013</v>
      </c>
      <c r="K62" s="88"/>
      <c r="L62" s="47">
        <v>3</v>
      </c>
      <c r="M62" s="89"/>
      <c r="N62" s="5"/>
    </row>
    <row r="63" spans="1:14" s="3" customFormat="1" ht="30" customHeight="1">
      <c r="A63" s="211"/>
      <c r="B63" s="152" t="s">
        <v>21</v>
      </c>
      <c r="C63" s="152"/>
      <c r="D63" s="214"/>
      <c r="E63" s="215"/>
      <c r="F63" s="39" t="s">
        <v>13</v>
      </c>
      <c r="G63" s="47" t="s">
        <v>128</v>
      </c>
      <c r="H63" s="48"/>
      <c r="I63" s="49"/>
      <c r="J63" s="87">
        <v>29013</v>
      </c>
      <c r="K63" s="88"/>
      <c r="L63" s="47">
        <v>3</v>
      </c>
      <c r="M63" s="89"/>
      <c r="N63" s="5"/>
    </row>
    <row r="64" spans="1:14" s="3" customFormat="1" ht="30" customHeight="1">
      <c r="A64" s="170">
        <f t="shared" ref="A64:A66" si="6">A62+1</f>
        <v>9</v>
      </c>
      <c r="B64" s="152" t="s">
        <v>9</v>
      </c>
      <c r="C64" s="152"/>
      <c r="D64" s="208" t="s">
        <v>210</v>
      </c>
      <c r="E64" s="208"/>
      <c r="F64" s="151" t="s">
        <v>13</v>
      </c>
      <c r="G64" s="153" t="s">
        <v>22</v>
      </c>
      <c r="H64" s="153"/>
      <c r="I64" s="153"/>
      <c r="J64" s="87">
        <v>1131</v>
      </c>
      <c r="K64" s="88"/>
      <c r="L64" s="153">
        <v>3</v>
      </c>
      <c r="M64" s="210"/>
      <c r="N64" s="5"/>
    </row>
    <row r="65" spans="1:16" s="3" customFormat="1" ht="30" customHeight="1">
      <c r="A65" s="211"/>
      <c r="B65" s="152" t="s">
        <v>21</v>
      </c>
      <c r="C65" s="152"/>
      <c r="D65" s="208"/>
      <c r="E65" s="208"/>
      <c r="F65" s="151"/>
      <c r="G65" s="153"/>
      <c r="H65" s="153"/>
      <c r="I65" s="153"/>
      <c r="J65" s="87">
        <v>1131</v>
      </c>
      <c r="K65" s="88"/>
      <c r="L65" s="153">
        <v>3</v>
      </c>
      <c r="M65" s="210"/>
      <c r="N65" s="5"/>
    </row>
    <row r="66" spans="1:16" s="3" customFormat="1" ht="30" customHeight="1">
      <c r="A66" s="170">
        <f t="shared" si="6"/>
        <v>10</v>
      </c>
      <c r="B66" s="152" t="s">
        <v>9</v>
      </c>
      <c r="C66" s="152"/>
      <c r="D66" s="208" t="s">
        <v>211</v>
      </c>
      <c r="E66" s="208"/>
      <c r="F66" s="151" t="s">
        <v>13</v>
      </c>
      <c r="G66" s="153" t="s">
        <v>22</v>
      </c>
      <c r="H66" s="153"/>
      <c r="I66" s="153"/>
      <c r="J66" s="87">
        <v>1446.33</v>
      </c>
      <c r="K66" s="88"/>
      <c r="L66" s="153">
        <v>3</v>
      </c>
      <c r="M66" s="210"/>
      <c r="N66" s="5"/>
    </row>
    <row r="67" spans="1:16" s="3" customFormat="1" ht="30" customHeight="1">
      <c r="A67" s="211"/>
      <c r="B67" s="152" t="s">
        <v>21</v>
      </c>
      <c r="C67" s="152"/>
      <c r="D67" s="208"/>
      <c r="E67" s="208"/>
      <c r="F67" s="151"/>
      <c r="G67" s="153"/>
      <c r="H67" s="153"/>
      <c r="I67" s="153"/>
      <c r="J67" s="87">
        <v>1446.33</v>
      </c>
      <c r="K67" s="88"/>
      <c r="L67" s="153">
        <v>3</v>
      </c>
      <c r="M67" s="210"/>
      <c r="N67" s="5"/>
    </row>
    <row r="68" spans="1:16" s="3" customFormat="1" ht="30" customHeight="1">
      <c r="A68" s="170">
        <f t="shared" ref="A68:A70" si="7">A64+1</f>
        <v>10</v>
      </c>
      <c r="B68" s="152" t="s">
        <v>9</v>
      </c>
      <c r="C68" s="152"/>
      <c r="D68" s="208" t="s">
        <v>23</v>
      </c>
      <c r="E68" s="208"/>
      <c r="F68" s="151" t="s">
        <v>13</v>
      </c>
      <c r="G68" s="153" t="s">
        <v>22</v>
      </c>
      <c r="H68" s="153"/>
      <c r="I68" s="153"/>
      <c r="J68" s="87">
        <v>1436.33</v>
      </c>
      <c r="K68" s="88"/>
      <c r="L68" s="153">
        <v>3</v>
      </c>
      <c r="M68" s="210"/>
      <c r="N68" s="5"/>
    </row>
    <row r="69" spans="1:16" s="3" customFormat="1" ht="30" customHeight="1">
      <c r="A69" s="211"/>
      <c r="B69" s="152" t="s">
        <v>21</v>
      </c>
      <c r="C69" s="152"/>
      <c r="D69" s="208"/>
      <c r="E69" s="208"/>
      <c r="F69" s="151"/>
      <c r="G69" s="153"/>
      <c r="H69" s="153"/>
      <c r="I69" s="153"/>
      <c r="J69" s="87">
        <v>1436.33</v>
      </c>
      <c r="K69" s="88"/>
      <c r="L69" s="153">
        <v>3</v>
      </c>
      <c r="M69" s="210"/>
      <c r="N69" s="5"/>
    </row>
    <row r="70" spans="1:16" s="3" customFormat="1" ht="23.25" customHeight="1">
      <c r="A70" s="170">
        <f t="shared" si="7"/>
        <v>11</v>
      </c>
      <c r="B70" s="152" t="s">
        <v>9</v>
      </c>
      <c r="C70" s="152"/>
      <c r="D70" s="208" t="s">
        <v>212</v>
      </c>
      <c r="E70" s="208"/>
      <c r="F70" s="151" t="s">
        <v>13</v>
      </c>
      <c r="G70" s="153" t="s">
        <v>22</v>
      </c>
      <c r="H70" s="153"/>
      <c r="I70" s="153"/>
      <c r="J70" s="87">
        <v>1751.33</v>
      </c>
      <c r="K70" s="88"/>
      <c r="L70" s="153">
        <v>3</v>
      </c>
      <c r="M70" s="210"/>
      <c r="N70" s="5"/>
    </row>
    <row r="71" spans="1:16" s="3" customFormat="1" ht="30" customHeight="1">
      <c r="A71" s="211"/>
      <c r="B71" s="152" t="s">
        <v>21</v>
      </c>
      <c r="C71" s="152"/>
      <c r="D71" s="208"/>
      <c r="E71" s="208"/>
      <c r="F71" s="151"/>
      <c r="G71" s="153"/>
      <c r="H71" s="153"/>
      <c r="I71" s="153"/>
      <c r="J71" s="87">
        <v>1751.33</v>
      </c>
      <c r="K71" s="88"/>
      <c r="L71" s="153">
        <v>3</v>
      </c>
      <c r="M71" s="210"/>
      <c r="N71" s="5"/>
    </row>
    <row r="72" spans="1:16" s="3" customFormat="1" ht="17.25" customHeight="1">
      <c r="A72" s="170">
        <f>A70+1</f>
        <v>12</v>
      </c>
      <c r="B72" s="152" t="s">
        <v>9</v>
      </c>
      <c r="C72" s="152"/>
      <c r="D72" s="208" t="s">
        <v>213</v>
      </c>
      <c r="E72" s="208"/>
      <c r="F72" s="151" t="s">
        <v>13</v>
      </c>
      <c r="G72" s="153" t="s">
        <v>59</v>
      </c>
      <c r="H72" s="153"/>
      <c r="I72" s="153"/>
      <c r="J72" s="209">
        <v>60943.33</v>
      </c>
      <c r="K72" s="209"/>
      <c r="L72" s="153">
        <v>5</v>
      </c>
      <c r="M72" s="153"/>
      <c r="N72" s="5"/>
      <c r="O72" s="42"/>
      <c r="P72" s="43"/>
    </row>
    <row r="73" spans="1:16" s="3" customFormat="1" ht="17.25" customHeight="1">
      <c r="A73" s="211"/>
      <c r="B73" s="152" t="s">
        <v>21</v>
      </c>
      <c r="C73" s="152"/>
      <c r="D73" s="208"/>
      <c r="E73" s="208"/>
      <c r="F73" s="151"/>
      <c r="G73" s="153"/>
      <c r="H73" s="153"/>
      <c r="I73" s="153"/>
      <c r="J73" s="209"/>
      <c r="K73" s="209"/>
      <c r="L73" s="153"/>
      <c r="M73" s="153"/>
      <c r="N73" s="5"/>
      <c r="O73" s="42"/>
      <c r="P73" s="43"/>
    </row>
    <row r="74" spans="1:16" s="3" customFormat="1" ht="30" customHeight="1">
      <c r="A74" s="170">
        <f t="shared" ref="A74" si="8">A72+1</f>
        <v>13</v>
      </c>
      <c r="B74" s="152" t="s">
        <v>9</v>
      </c>
      <c r="C74" s="152"/>
      <c r="D74" s="208" t="s">
        <v>214</v>
      </c>
      <c r="E74" s="208"/>
      <c r="F74" s="39" t="s">
        <v>13</v>
      </c>
      <c r="G74" s="153" t="s">
        <v>22</v>
      </c>
      <c r="H74" s="153"/>
      <c r="I74" s="153"/>
      <c r="J74" s="209">
        <v>23596.33</v>
      </c>
      <c r="K74" s="209"/>
      <c r="L74" s="153">
        <v>7</v>
      </c>
      <c r="M74" s="210"/>
      <c r="N74" s="5"/>
    </row>
    <row r="75" spans="1:16" s="3" customFormat="1" ht="48" customHeight="1">
      <c r="A75" s="211"/>
      <c r="B75" s="152" t="s">
        <v>21</v>
      </c>
      <c r="C75" s="152"/>
      <c r="D75" s="208"/>
      <c r="E75" s="208"/>
      <c r="F75" s="39" t="s">
        <v>13</v>
      </c>
      <c r="G75" s="153" t="s">
        <v>59</v>
      </c>
      <c r="H75" s="153"/>
      <c r="I75" s="153"/>
      <c r="J75" s="209">
        <v>23596.33</v>
      </c>
      <c r="K75" s="209"/>
      <c r="L75" s="153">
        <v>7</v>
      </c>
      <c r="M75" s="210"/>
      <c r="N75" s="5"/>
    </row>
    <row r="76" spans="1:16" s="3" customFormat="1" ht="30" customHeight="1">
      <c r="A76" s="170">
        <f t="shared" ref="A76" si="9">A74+1</f>
        <v>14</v>
      </c>
      <c r="B76" s="152" t="s">
        <v>9</v>
      </c>
      <c r="C76" s="152"/>
      <c r="D76" s="208" t="s">
        <v>24</v>
      </c>
      <c r="E76" s="208"/>
      <c r="F76" s="39" t="s">
        <v>13</v>
      </c>
      <c r="G76" s="153" t="s">
        <v>69</v>
      </c>
      <c r="H76" s="153"/>
      <c r="I76" s="153"/>
      <c r="J76" s="209">
        <v>7789.67</v>
      </c>
      <c r="K76" s="209"/>
      <c r="L76" s="153">
        <v>5</v>
      </c>
      <c r="M76" s="210"/>
      <c r="N76" s="5"/>
    </row>
    <row r="77" spans="1:16" s="3" customFormat="1" ht="48" customHeight="1">
      <c r="A77" s="211"/>
      <c r="B77" s="152" t="s">
        <v>21</v>
      </c>
      <c r="C77" s="152"/>
      <c r="D77" s="208"/>
      <c r="E77" s="208"/>
      <c r="F77" s="39" t="s">
        <v>13</v>
      </c>
      <c r="G77" s="153" t="s">
        <v>22</v>
      </c>
      <c r="H77" s="153"/>
      <c r="I77" s="153"/>
      <c r="J77" s="209">
        <v>7789.67</v>
      </c>
      <c r="K77" s="209"/>
      <c r="L77" s="153">
        <v>5</v>
      </c>
      <c r="M77" s="210"/>
      <c r="N77" s="5"/>
    </row>
    <row r="78" spans="1:16" s="3" customFormat="1">
      <c r="A78" s="170">
        <f t="shared" ref="A78" si="10">A76+1</f>
        <v>15</v>
      </c>
      <c r="B78" s="152" t="s">
        <v>9</v>
      </c>
      <c r="C78" s="152"/>
      <c r="D78" s="208" t="s">
        <v>36</v>
      </c>
      <c r="E78" s="208"/>
      <c r="F78" s="151" t="s">
        <v>13</v>
      </c>
      <c r="G78" s="153" t="s">
        <v>59</v>
      </c>
      <c r="H78" s="153"/>
      <c r="I78" s="153"/>
      <c r="J78" s="119">
        <v>5645.67</v>
      </c>
      <c r="K78" s="121"/>
      <c r="L78" s="153">
        <v>5</v>
      </c>
      <c r="M78" s="210"/>
      <c r="N78" s="5"/>
    </row>
    <row r="79" spans="1:16" s="3" customFormat="1" ht="45" customHeight="1">
      <c r="A79" s="211"/>
      <c r="B79" s="152" t="s">
        <v>21</v>
      </c>
      <c r="C79" s="152"/>
      <c r="D79" s="208"/>
      <c r="E79" s="208"/>
      <c r="F79" s="151"/>
      <c r="G79" s="153"/>
      <c r="H79" s="153"/>
      <c r="I79" s="153"/>
      <c r="J79" s="122"/>
      <c r="K79" s="124"/>
      <c r="L79" s="153"/>
      <c r="M79" s="210"/>
      <c r="N79" s="5"/>
    </row>
    <row r="80" spans="1:16" s="3" customFormat="1" ht="30" customHeight="1">
      <c r="A80" s="170">
        <f t="shared" ref="A80" si="11">A78+1</f>
        <v>16</v>
      </c>
      <c r="B80" s="152" t="s">
        <v>9</v>
      </c>
      <c r="C80" s="152"/>
      <c r="D80" s="212" t="s">
        <v>138</v>
      </c>
      <c r="E80" s="213"/>
      <c r="F80" s="216" t="s">
        <v>13</v>
      </c>
      <c r="G80" s="47" t="s">
        <v>59</v>
      </c>
      <c r="H80" s="48"/>
      <c r="I80" s="49"/>
      <c r="J80" s="87">
        <v>3709.67</v>
      </c>
      <c r="K80" s="88"/>
      <c r="L80" s="47">
        <v>5</v>
      </c>
      <c r="M80" s="89"/>
      <c r="N80" s="5"/>
    </row>
    <row r="81" spans="1:17" s="3" customFormat="1" ht="30" customHeight="1">
      <c r="A81" s="211"/>
      <c r="B81" s="152" t="s">
        <v>21</v>
      </c>
      <c r="C81" s="152"/>
      <c r="D81" s="214"/>
      <c r="E81" s="215"/>
      <c r="F81" s="216"/>
      <c r="G81" s="47" t="s">
        <v>22</v>
      </c>
      <c r="H81" s="48"/>
      <c r="I81" s="49"/>
      <c r="J81" s="87">
        <v>3709.67</v>
      </c>
      <c r="K81" s="88"/>
      <c r="L81" s="47">
        <v>5</v>
      </c>
      <c r="M81" s="89"/>
      <c r="N81" s="5"/>
    </row>
    <row r="82" spans="1:17" s="3" customFormat="1" ht="30" customHeight="1">
      <c r="A82" s="170">
        <f t="shared" ref="A82:A84" si="12">A80+1</f>
        <v>17</v>
      </c>
      <c r="B82" s="152" t="s">
        <v>9</v>
      </c>
      <c r="C82" s="152"/>
      <c r="D82" s="212" t="s">
        <v>139</v>
      </c>
      <c r="E82" s="213"/>
      <c r="F82" s="216" t="s">
        <v>13</v>
      </c>
      <c r="G82" s="47" t="s">
        <v>59</v>
      </c>
      <c r="H82" s="48"/>
      <c r="I82" s="49"/>
      <c r="J82" s="87">
        <v>2336.33</v>
      </c>
      <c r="K82" s="88"/>
      <c r="L82" s="47">
        <v>5</v>
      </c>
      <c r="M82" s="89"/>
      <c r="N82" s="5"/>
    </row>
    <row r="83" spans="1:17" s="3" customFormat="1" ht="30.75" customHeight="1">
      <c r="A83" s="211"/>
      <c r="B83" s="152" t="s">
        <v>21</v>
      </c>
      <c r="C83" s="152"/>
      <c r="D83" s="214"/>
      <c r="E83" s="215"/>
      <c r="F83" s="216"/>
      <c r="G83" s="47" t="s">
        <v>22</v>
      </c>
      <c r="H83" s="48"/>
      <c r="I83" s="49"/>
      <c r="J83" s="87">
        <v>2336.33</v>
      </c>
      <c r="K83" s="88"/>
      <c r="L83" s="47">
        <v>5</v>
      </c>
      <c r="M83" s="89"/>
      <c r="N83" s="5"/>
    </row>
    <row r="84" spans="1:17" s="3" customFormat="1" ht="30" customHeight="1">
      <c r="A84" s="170">
        <f t="shared" si="12"/>
        <v>18</v>
      </c>
      <c r="B84" s="152" t="s">
        <v>9</v>
      </c>
      <c r="C84" s="152"/>
      <c r="D84" s="212" t="s">
        <v>140</v>
      </c>
      <c r="E84" s="213"/>
      <c r="F84" s="216" t="s">
        <v>13</v>
      </c>
      <c r="G84" s="47" t="s">
        <v>22</v>
      </c>
      <c r="H84" s="48"/>
      <c r="I84" s="49"/>
      <c r="J84" s="87">
        <v>9059.67</v>
      </c>
      <c r="K84" s="88"/>
      <c r="L84" s="47">
        <v>5</v>
      </c>
      <c r="M84" s="89"/>
      <c r="N84" s="5"/>
    </row>
    <row r="85" spans="1:17" s="3" customFormat="1" ht="30.75" customHeight="1">
      <c r="A85" s="211"/>
      <c r="B85" s="152" t="s">
        <v>21</v>
      </c>
      <c r="C85" s="152"/>
      <c r="D85" s="214"/>
      <c r="E85" s="215"/>
      <c r="F85" s="216"/>
      <c r="G85" s="47" t="s">
        <v>22</v>
      </c>
      <c r="H85" s="48"/>
      <c r="I85" s="49"/>
      <c r="J85" s="87">
        <v>9059.67</v>
      </c>
      <c r="K85" s="88"/>
      <c r="L85" s="47">
        <v>5</v>
      </c>
      <c r="M85" s="89"/>
      <c r="N85" s="5"/>
    </row>
    <row r="86" spans="1:17" ht="10.5" customHeight="1">
      <c r="A86" s="9"/>
      <c r="B86" s="12"/>
      <c r="C86" s="12"/>
      <c r="D86" s="13"/>
      <c r="E86" s="13"/>
      <c r="F86" s="12"/>
      <c r="G86" s="14"/>
      <c r="H86" s="14"/>
      <c r="I86" s="14"/>
      <c r="J86" s="15"/>
      <c r="K86" s="15"/>
      <c r="L86" s="15"/>
      <c r="M86" s="15"/>
      <c r="N86" s="10"/>
    </row>
    <row r="87" spans="1:17" ht="20.25" customHeight="1">
      <c r="A87" s="116" t="s">
        <v>116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0"/>
    </row>
    <row r="88" spans="1:17" ht="9" customHeight="1" thickBo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5"/>
    </row>
    <row r="89" spans="1:17">
      <c r="A89" s="60" t="s">
        <v>6</v>
      </c>
      <c r="B89" s="185" t="s">
        <v>19</v>
      </c>
      <c r="C89" s="141"/>
      <c r="D89" s="186"/>
      <c r="E89" s="185" t="s">
        <v>12</v>
      </c>
      <c r="F89" s="141"/>
      <c r="G89" s="186"/>
      <c r="H89" s="185" t="s">
        <v>15</v>
      </c>
      <c r="I89" s="141"/>
      <c r="J89" s="186"/>
      <c r="K89" s="141" t="s">
        <v>82</v>
      </c>
      <c r="L89" s="141"/>
      <c r="M89" s="142"/>
      <c r="N89" s="5"/>
    </row>
    <row r="90" spans="1:17">
      <c r="A90" s="163"/>
      <c r="B90" s="187"/>
      <c r="C90" s="143"/>
      <c r="D90" s="188"/>
      <c r="E90" s="187"/>
      <c r="F90" s="143"/>
      <c r="G90" s="188"/>
      <c r="H90" s="187"/>
      <c r="I90" s="143"/>
      <c r="J90" s="188"/>
      <c r="K90" s="143"/>
      <c r="L90" s="143"/>
      <c r="M90" s="144"/>
      <c r="N90" s="5"/>
    </row>
    <row r="91" spans="1:17" ht="15.75">
      <c r="A91" s="8"/>
      <c r="B91" s="182" t="s">
        <v>16</v>
      </c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4"/>
      <c r="N91" s="5"/>
    </row>
    <row r="92" spans="1:17" ht="13.5" customHeight="1">
      <c r="A92" s="151">
        <v>1</v>
      </c>
      <c r="B92" s="152" t="s">
        <v>141</v>
      </c>
      <c r="C92" s="152"/>
      <c r="D92" s="152"/>
      <c r="E92" s="153" t="s">
        <v>13</v>
      </c>
      <c r="F92" s="153"/>
      <c r="G92" s="153"/>
      <c r="H92" s="153" t="s">
        <v>22</v>
      </c>
      <c r="I92" s="153"/>
      <c r="J92" s="153"/>
      <c r="K92" s="127">
        <v>959.67</v>
      </c>
      <c r="L92" s="127"/>
      <c r="M92" s="127"/>
      <c r="N92" s="5"/>
    </row>
    <row r="93" spans="1:17" ht="15" customHeight="1">
      <c r="A93" s="151"/>
      <c r="B93" s="152"/>
      <c r="C93" s="152"/>
      <c r="D93" s="152"/>
      <c r="E93" s="153"/>
      <c r="F93" s="153"/>
      <c r="G93" s="153"/>
      <c r="H93" s="153"/>
      <c r="I93" s="153"/>
      <c r="J93" s="153"/>
      <c r="K93" s="127"/>
      <c r="L93" s="127"/>
      <c r="M93" s="127"/>
      <c r="N93" s="24" t="s">
        <v>61</v>
      </c>
    </row>
    <row r="94" spans="1:17" ht="1.5" customHeight="1">
      <c r="A94" s="151"/>
      <c r="B94" s="152"/>
      <c r="C94" s="152"/>
      <c r="D94" s="152"/>
      <c r="E94" s="153"/>
      <c r="F94" s="153"/>
      <c r="G94" s="153"/>
      <c r="H94" s="153"/>
      <c r="I94" s="153"/>
      <c r="J94" s="153"/>
      <c r="K94" s="127"/>
      <c r="L94" s="127"/>
      <c r="M94" s="127"/>
      <c r="N94" s="24" t="s">
        <v>62</v>
      </c>
    </row>
    <row r="95" spans="1:17" s="3" customFormat="1" ht="32.25" customHeight="1">
      <c r="A95" s="145">
        <v>2</v>
      </c>
      <c r="B95" s="197" t="s">
        <v>71</v>
      </c>
      <c r="C95" s="198"/>
      <c r="D95" s="199"/>
      <c r="E95" s="57" t="s">
        <v>13</v>
      </c>
      <c r="F95" s="58"/>
      <c r="G95" s="59"/>
      <c r="H95" s="57" t="s">
        <v>102</v>
      </c>
      <c r="I95" s="58"/>
      <c r="J95" s="59"/>
      <c r="K95" s="119">
        <v>5675.33</v>
      </c>
      <c r="L95" s="120"/>
      <c r="M95" s="121"/>
      <c r="N95" s="6"/>
      <c r="O95" s="193"/>
      <c r="P95" s="193"/>
      <c r="Q95" s="193"/>
    </row>
    <row r="96" spans="1:17" s="3" customFormat="1" ht="54" hidden="1" customHeight="1">
      <c r="A96" s="146"/>
      <c r="B96" s="200"/>
      <c r="C96" s="201"/>
      <c r="D96" s="202"/>
      <c r="E96" s="173"/>
      <c r="F96" s="174"/>
      <c r="G96" s="175"/>
      <c r="H96" s="173"/>
      <c r="I96" s="174"/>
      <c r="J96" s="175"/>
      <c r="K96" s="119"/>
      <c r="L96" s="120"/>
      <c r="M96" s="121"/>
      <c r="N96" s="6"/>
    </row>
    <row r="97" spans="1:14" s="3" customFormat="1" ht="5.25" customHeight="1">
      <c r="A97" s="147"/>
      <c r="B97" s="203"/>
      <c r="C97" s="204"/>
      <c r="D97" s="205"/>
      <c r="E97" s="167"/>
      <c r="F97" s="168"/>
      <c r="G97" s="206"/>
      <c r="H97" s="167"/>
      <c r="I97" s="168"/>
      <c r="J97" s="206"/>
      <c r="K97" s="122"/>
      <c r="L97" s="123"/>
      <c r="M97" s="124"/>
      <c r="N97" s="5"/>
    </row>
    <row r="98" spans="1:14" ht="24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0"/>
    </row>
    <row r="99" spans="1:14" ht="37.5" customHeight="1">
      <c r="A99" s="148" t="s">
        <v>157</v>
      </c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0"/>
    </row>
    <row r="100" spans="1:14" ht="15.75" customHeight="1" thickBo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0"/>
    </row>
    <row r="101" spans="1:14" ht="33.75" customHeight="1">
      <c r="A101" s="149" t="s">
        <v>6</v>
      </c>
      <c r="B101" s="185" t="s">
        <v>19</v>
      </c>
      <c r="C101" s="141"/>
      <c r="D101" s="186"/>
      <c r="E101" s="185" t="s">
        <v>12</v>
      </c>
      <c r="F101" s="141"/>
      <c r="G101" s="186"/>
      <c r="H101" s="185" t="s">
        <v>26</v>
      </c>
      <c r="I101" s="141"/>
      <c r="J101" s="186"/>
      <c r="K101" s="141" t="s">
        <v>82</v>
      </c>
      <c r="L101" s="141"/>
      <c r="M101" s="142"/>
      <c r="N101" s="10"/>
    </row>
    <row r="102" spans="1:14" ht="15.75" customHeight="1">
      <c r="A102" s="150"/>
      <c r="B102" s="187"/>
      <c r="C102" s="143"/>
      <c r="D102" s="188"/>
      <c r="E102" s="187"/>
      <c r="F102" s="143"/>
      <c r="G102" s="188"/>
      <c r="H102" s="187"/>
      <c r="I102" s="143"/>
      <c r="J102" s="188"/>
      <c r="K102" s="143"/>
      <c r="L102" s="143"/>
      <c r="M102" s="144"/>
      <c r="N102" s="20"/>
    </row>
    <row r="103" spans="1:14" ht="31.5" customHeight="1">
      <c r="A103" s="16"/>
      <c r="B103" s="129" t="s">
        <v>16</v>
      </c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1"/>
      <c r="N103" s="20"/>
    </row>
    <row r="104" spans="1:14" ht="20.25" customHeight="1">
      <c r="A104" s="128">
        <v>1</v>
      </c>
      <c r="B104" s="125" t="s">
        <v>72</v>
      </c>
      <c r="C104" s="125"/>
      <c r="D104" s="125"/>
      <c r="E104" s="126" t="s">
        <v>13</v>
      </c>
      <c r="F104" s="126"/>
      <c r="G104" s="126"/>
      <c r="H104" s="126" t="s">
        <v>218</v>
      </c>
      <c r="I104" s="126"/>
      <c r="J104" s="126"/>
      <c r="K104" s="132">
        <v>895.67</v>
      </c>
      <c r="L104" s="133"/>
      <c r="M104" s="134"/>
      <c r="N104" s="20"/>
    </row>
    <row r="105" spans="1:14" ht="3.75" hidden="1" customHeight="1">
      <c r="A105" s="128"/>
      <c r="B105" s="125"/>
      <c r="C105" s="125"/>
      <c r="D105" s="125"/>
      <c r="E105" s="126"/>
      <c r="F105" s="126"/>
      <c r="G105" s="126"/>
      <c r="H105" s="126"/>
      <c r="I105" s="126"/>
      <c r="J105" s="126"/>
      <c r="K105" s="135"/>
      <c r="L105" s="136"/>
      <c r="M105" s="137"/>
      <c r="N105" s="20"/>
    </row>
    <row r="106" spans="1:14" ht="15.75" customHeight="1">
      <c r="A106" s="128"/>
      <c r="B106" s="125"/>
      <c r="C106" s="125"/>
      <c r="D106" s="125"/>
      <c r="E106" s="126"/>
      <c r="F106" s="126"/>
      <c r="G106" s="126"/>
      <c r="H106" s="126"/>
      <c r="I106" s="126"/>
      <c r="J106" s="126"/>
      <c r="K106" s="138"/>
      <c r="L106" s="139"/>
      <c r="M106" s="140"/>
      <c r="N106" s="20"/>
    </row>
    <row r="107" spans="1:14" ht="61.5" hidden="1" customHeight="1">
      <c r="A107" s="29">
        <v>2</v>
      </c>
      <c r="B107" s="125" t="s">
        <v>95</v>
      </c>
      <c r="C107" s="125"/>
      <c r="D107" s="125"/>
      <c r="E107" s="126" t="s">
        <v>13</v>
      </c>
      <c r="F107" s="126"/>
      <c r="G107" s="126"/>
      <c r="H107" s="126" t="s">
        <v>25</v>
      </c>
      <c r="I107" s="126"/>
      <c r="J107" s="126"/>
      <c r="K107" s="127" t="s">
        <v>117</v>
      </c>
      <c r="L107" s="127"/>
      <c r="M107" s="127"/>
      <c r="N107" s="20"/>
    </row>
    <row r="108" spans="1:14" ht="12.75" customHeight="1">
      <c r="A108" s="21"/>
      <c r="B108" s="17"/>
      <c r="C108" s="17"/>
      <c r="D108" s="17"/>
      <c r="E108" s="15"/>
      <c r="F108" s="15"/>
      <c r="G108" s="15"/>
      <c r="H108" s="15"/>
      <c r="I108" s="15"/>
      <c r="J108" s="15"/>
      <c r="K108" s="18"/>
      <c r="L108" s="18"/>
      <c r="M108" s="18"/>
      <c r="N108" s="20"/>
    </row>
    <row r="109" spans="1:14" ht="19.5" customHeight="1">
      <c r="A109" s="148" t="s">
        <v>200</v>
      </c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6"/>
    </row>
    <row r="110" spans="1:14" ht="15" customHeight="1" thickBo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6"/>
    </row>
    <row r="111" spans="1:14" ht="30.75" customHeight="1">
      <c r="A111" s="22" t="s">
        <v>5</v>
      </c>
      <c r="B111" s="113" t="s">
        <v>19</v>
      </c>
      <c r="C111" s="114"/>
      <c r="D111" s="114"/>
      <c r="E111" s="115"/>
      <c r="F111" s="19" t="s">
        <v>18</v>
      </c>
      <c r="G111" s="107" t="s">
        <v>15</v>
      </c>
      <c r="H111" s="111"/>
      <c r="I111" s="112"/>
      <c r="J111" s="109" t="s">
        <v>84</v>
      </c>
      <c r="K111" s="110"/>
      <c r="L111" s="107" t="s">
        <v>17</v>
      </c>
      <c r="M111" s="108"/>
      <c r="N111" s="11">
        <f>15+1</f>
        <v>16</v>
      </c>
    </row>
    <row r="112" spans="1:14" ht="24" customHeight="1">
      <c r="A112" s="104" t="s">
        <v>42</v>
      </c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6"/>
      <c r="N112" s="11"/>
    </row>
    <row r="113" spans="1:19" ht="32.25" customHeight="1">
      <c r="A113" s="40">
        <v>1</v>
      </c>
      <c r="B113" s="81" t="s">
        <v>27</v>
      </c>
      <c r="C113" s="82"/>
      <c r="D113" s="82"/>
      <c r="E113" s="83"/>
      <c r="F113" s="39" t="s">
        <v>13</v>
      </c>
      <c r="G113" s="44" t="s">
        <v>22</v>
      </c>
      <c r="H113" s="45"/>
      <c r="I113" s="46"/>
      <c r="J113" s="87">
        <v>32040.67</v>
      </c>
      <c r="K113" s="88"/>
      <c r="L113" s="47" t="s">
        <v>38</v>
      </c>
      <c r="M113" s="89"/>
      <c r="N113" s="11"/>
    </row>
    <row r="114" spans="1:19" ht="28.5" customHeight="1">
      <c r="A114" s="40">
        <v>2</v>
      </c>
      <c r="B114" s="81" t="s">
        <v>215</v>
      </c>
      <c r="C114" s="82"/>
      <c r="D114" s="82"/>
      <c r="E114" s="83"/>
      <c r="F114" s="39" t="s">
        <v>13</v>
      </c>
      <c r="G114" s="44" t="s">
        <v>22</v>
      </c>
      <c r="H114" s="45"/>
      <c r="I114" s="46"/>
      <c r="J114" s="87">
        <v>27071</v>
      </c>
      <c r="K114" s="88"/>
      <c r="L114" s="47" t="s">
        <v>38</v>
      </c>
      <c r="M114" s="89"/>
      <c r="N114" s="11"/>
    </row>
    <row r="115" spans="1:19" ht="30.75" customHeight="1">
      <c r="A115" s="40">
        <v>3</v>
      </c>
      <c r="B115" s="81" t="s">
        <v>37</v>
      </c>
      <c r="C115" s="82"/>
      <c r="D115" s="82"/>
      <c r="E115" s="83"/>
      <c r="F115" s="39" t="s">
        <v>13</v>
      </c>
      <c r="G115" s="44" t="s">
        <v>22</v>
      </c>
      <c r="H115" s="45"/>
      <c r="I115" s="46"/>
      <c r="J115" s="87">
        <v>20476.330000000002</v>
      </c>
      <c r="K115" s="88"/>
      <c r="L115" s="47" t="s">
        <v>14</v>
      </c>
      <c r="M115" s="89"/>
      <c r="N115" s="11">
        <f>1500+10+21</f>
        <v>1531</v>
      </c>
    </row>
    <row r="116" spans="1:19" ht="29.25" customHeight="1">
      <c r="A116" s="40">
        <v>4</v>
      </c>
      <c r="B116" s="81" t="s">
        <v>149</v>
      </c>
      <c r="C116" s="82"/>
      <c r="D116" s="82"/>
      <c r="E116" s="83"/>
      <c r="F116" s="39" t="s">
        <v>13</v>
      </c>
      <c r="G116" s="47" t="s">
        <v>216</v>
      </c>
      <c r="H116" s="48"/>
      <c r="I116" s="49"/>
      <c r="J116" s="87">
        <v>8260</v>
      </c>
      <c r="K116" s="88"/>
      <c r="L116" s="47" t="s">
        <v>38</v>
      </c>
      <c r="M116" s="89"/>
      <c r="N116" s="11"/>
    </row>
    <row r="117" spans="1:19" ht="30.75" customHeight="1">
      <c r="A117" s="40">
        <v>5</v>
      </c>
      <c r="B117" s="81" t="s">
        <v>39</v>
      </c>
      <c r="C117" s="82"/>
      <c r="D117" s="82"/>
      <c r="E117" s="83"/>
      <c r="F117" s="39" t="s">
        <v>13</v>
      </c>
      <c r="G117" s="44" t="s">
        <v>22</v>
      </c>
      <c r="H117" s="45"/>
      <c r="I117" s="46"/>
      <c r="J117" s="87">
        <v>18715.330000000002</v>
      </c>
      <c r="K117" s="88"/>
      <c r="L117" s="47" t="s">
        <v>38</v>
      </c>
      <c r="M117" s="89"/>
      <c r="N117" s="11"/>
    </row>
    <row r="118" spans="1:19" ht="32.25" customHeight="1">
      <c r="A118" s="40">
        <v>6</v>
      </c>
      <c r="B118" s="81" t="s">
        <v>40</v>
      </c>
      <c r="C118" s="82"/>
      <c r="D118" s="82"/>
      <c r="E118" s="83"/>
      <c r="F118" s="39" t="s">
        <v>13</v>
      </c>
      <c r="G118" s="44" t="s">
        <v>41</v>
      </c>
      <c r="H118" s="45"/>
      <c r="I118" s="46"/>
      <c r="J118" s="87">
        <v>17434</v>
      </c>
      <c r="K118" s="88"/>
      <c r="L118" s="47" t="s">
        <v>38</v>
      </c>
      <c r="M118" s="89"/>
      <c r="N118" s="11"/>
    </row>
    <row r="119" spans="1:19" ht="21.75" customHeight="1">
      <c r="A119" s="75" t="s">
        <v>217</v>
      </c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7"/>
      <c r="N119" s="11"/>
    </row>
    <row r="120" spans="1:19" ht="31.7" customHeight="1">
      <c r="A120" s="40">
        <v>1</v>
      </c>
      <c r="B120" s="81" t="s">
        <v>43</v>
      </c>
      <c r="C120" s="82"/>
      <c r="D120" s="82"/>
      <c r="E120" s="83"/>
      <c r="F120" s="39" t="s">
        <v>13</v>
      </c>
      <c r="G120" s="44" t="s">
        <v>22</v>
      </c>
      <c r="H120" s="45"/>
      <c r="I120" s="46"/>
      <c r="J120" s="87">
        <v>12248.33</v>
      </c>
      <c r="K120" s="88"/>
      <c r="L120" s="47" t="s">
        <v>38</v>
      </c>
      <c r="M120" s="89"/>
      <c r="N120" s="11"/>
    </row>
    <row r="121" spans="1:19" ht="30.75" customHeight="1">
      <c r="A121" s="40">
        <v>2</v>
      </c>
      <c r="B121" s="81" t="s">
        <v>129</v>
      </c>
      <c r="C121" s="82"/>
      <c r="D121" s="82"/>
      <c r="E121" s="83"/>
      <c r="F121" s="39" t="s">
        <v>13</v>
      </c>
      <c r="G121" s="44" t="s">
        <v>22</v>
      </c>
      <c r="H121" s="45"/>
      <c r="I121" s="46"/>
      <c r="J121" s="87">
        <v>9830</v>
      </c>
      <c r="K121" s="88"/>
      <c r="L121" s="47" t="s">
        <v>14</v>
      </c>
      <c r="M121" s="89"/>
      <c r="N121" s="11"/>
    </row>
    <row r="122" spans="1:19" ht="30.75" customHeight="1">
      <c r="A122" s="39">
        <v>3</v>
      </c>
      <c r="B122" s="217" t="s">
        <v>149</v>
      </c>
      <c r="C122" s="217"/>
      <c r="D122" s="217"/>
      <c r="E122" s="217"/>
      <c r="F122" s="39" t="s">
        <v>13</v>
      </c>
      <c r="G122" s="153" t="s">
        <v>22</v>
      </c>
      <c r="H122" s="153"/>
      <c r="I122" s="153"/>
      <c r="J122" s="87">
        <v>2756</v>
      </c>
      <c r="K122" s="88"/>
      <c r="L122" s="153" t="s">
        <v>38</v>
      </c>
      <c r="M122" s="153"/>
      <c r="N122" s="11"/>
    </row>
    <row r="123" spans="1:19" ht="30" customHeight="1">
      <c r="A123" s="40">
        <v>4</v>
      </c>
      <c r="B123" s="81" t="s">
        <v>39</v>
      </c>
      <c r="C123" s="82"/>
      <c r="D123" s="82"/>
      <c r="E123" s="83"/>
      <c r="F123" s="39" t="s">
        <v>13</v>
      </c>
      <c r="G123" s="44" t="s">
        <v>44</v>
      </c>
      <c r="H123" s="45"/>
      <c r="I123" s="46"/>
      <c r="J123" s="87">
        <v>18715.330000000002</v>
      </c>
      <c r="K123" s="88"/>
      <c r="L123" s="47" t="s">
        <v>38</v>
      </c>
      <c r="M123" s="89"/>
      <c r="N123" s="11"/>
    </row>
    <row r="124" spans="1:19" ht="19.5" customHeight="1">
      <c r="A124" s="40">
        <v>5</v>
      </c>
      <c r="B124" s="81" t="s">
        <v>40</v>
      </c>
      <c r="C124" s="82"/>
      <c r="D124" s="82"/>
      <c r="E124" s="83"/>
      <c r="F124" s="39" t="s">
        <v>13</v>
      </c>
      <c r="G124" s="44" t="s">
        <v>45</v>
      </c>
      <c r="H124" s="45"/>
      <c r="I124" s="46"/>
      <c r="J124" s="87">
        <v>17434</v>
      </c>
      <c r="K124" s="88"/>
      <c r="L124" s="47" t="s">
        <v>38</v>
      </c>
      <c r="M124" s="89"/>
      <c r="N124" s="11"/>
    </row>
    <row r="125" spans="1:19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3"/>
      <c r="P125" s="3"/>
      <c r="Q125" s="3"/>
      <c r="R125" s="3"/>
      <c r="S125" s="3"/>
    </row>
    <row r="126" spans="1:19" ht="19.5" thickBot="1">
      <c r="A126" s="90" t="s">
        <v>158</v>
      </c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6"/>
      <c r="O126" s="3"/>
      <c r="P126" s="3"/>
      <c r="Q126" s="3"/>
      <c r="R126" s="3"/>
      <c r="S126" s="3"/>
    </row>
    <row r="127" spans="1:19" ht="30">
      <c r="A127" s="7" t="s">
        <v>5</v>
      </c>
      <c r="B127" s="91" t="s">
        <v>46</v>
      </c>
      <c r="C127" s="92"/>
      <c r="D127" s="92"/>
      <c r="E127" s="93"/>
      <c r="F127" s="33" t="s">
        <v>18</v>
      </c>
      <c r="G127" s="94" t="s">
        <v>15</v>
      </c>
      <c r="H127" s="95"/>
      <c r="I127" s="96"/>
      <c r="J127" s="194" t="s">
        <v>84</v>
      </c>
      <c r="K127" s="195"/>
      <c r="L127" s="94" t="s">
        <v>17</v>
      </c>
      <c r="M127" s="196"/>
      <c r="N127" s="6"/>
      <c r="O127" s="3"/>
      <c r="P127" s="3"/>
      <c r="Q127" s="3"/>
      <c r="R127" s="3"/>
      <c r="S127" s="3"/>
    </row>
    <row r="128" spans="1:19" ht="37.5" customHeight="1">
      <c r="A128" s="34">
        <v>1</v>
      </c>
      <c r="B128" s="81" t="s">
        <v>159</v>
      </c>
      <c r="C128" s="82"/>
      <c r="D128" s="82"/>
      <c r="E128" s="83"/>
      <c r="F128" s="32" t="s">
        <v>13</v>
      </c>
      <c r="G128" s="44" t="s">
        <v>25</v>
      </c>
      <c r="H128" s="45"/>
      <c r="I128" s="46"/>
      <c r="J128" s="87">
        <v>19627.330000000002</v>
      </c>
      <c r="K128" s="88"/>
      <c r="L128" s="47" t="s">
        <v>38</v>
      </c>
      <c r="M128" s="89"/>
      <c r="N128" s="6"/>
      <c r="O128" s="3"/>
      <c r="P128" s="3"/>
      <c r="Q128" s="3"/>
      <c r="R128" s="3"/>
      <c r="S128" s="3"/>
    </row>
    <row r="129" spans="1:19" ht="39.75" customHeight="1">
      <c r="A129" s="34">
        <f>A128+1</f>
        <v>2</v>
      </c>
      <c r="B129" s="81" t="s">
        <v>74</v>
      </c>
      <c r="C129" s="82"/>
      <c r="D129" s="82"/>
      <c r="E129" s="83"/>
      <c r="F129" s="32" t="s">
        <v>13</v>
      </c>
      <c r="G129" s="84" t="s">
        <v>25</v>
      </c>
      <c r="H129" s="85"/>
      <c r="I129" s="86"/>
      <c r="J129" s="87">
        <v>2722.33</v>
      </c>
      <c r="K129" s="88"/>
      <c r="L129" s="47" t="s">
        <v>14</v>
      </c>
      <c r="M129" s="89"/>
      <c r="N129" s="6"/>
      <c r="O129" s="3"/>
      <c r="P129" s="3"/>
      <c r="Q129" s="3"/>
      <c r="R129" s="3"/>
      <c r="S129" s="3"/>
    </row>
    <row r="130" spans="1:19" ht="54.75" customHeight="1">
      <c r="A130" s="34">
        <f t="shared" ref="A130" si="13">A129+1</f>
        <v>3</v>
      </c>
      <c r="B130" s="81" t="s">
        <v>96</v>
      </c>
      <c r="C130" s="82"/>
      <c r="D130" s="82"/>
      <c r="E130" s="83"/>
      <c r="F130" s="32" t="s">
        <v>93</v>
      </c>
      <c r="G130" s="84" t="s">
        <v>94</v>
      </c>
      <c r="H130" s="85"/>
      <c r="I130" s="86"/>
      <c r="J130" s="87">
        <v>4659</v>
      </c>
      <c r="K130" s="88"/>
      <c r="L130" s="47" t="s">
        <v>14</v>
      </c>
      <c r="M130" s="89"/>
      <c r="N130" s="6"/>
      <c r="O130" s="3"/>
      <c r="P130" s="3"/>
      <c r="Q130" s="3"/>
      <c r="R130" s="3"/>
      <c r="S130" s="3"/>
    </row>
    <row r="131" spans="1:19" ht="33.75" customHeight="1">
      <c r="A131" s="34">
        <f>A130+1</f>
        <v>4</v>
      </c>
      <c r="B131" s="81" t="s">
        <v>97</v>
      </c>
      <c r="C131" s="82"/>
      <c r="D131" s="82"/>
      <c r="E131" s="83"/>
      <c r="F131" s="32" t="s">
        <v>93</v>
      </c>
      <c r="G131" s="44" t="s">
        <v>160</v>
      </c>
      <c r="H131" s="45"/>
      <c r="I131" s="46"/>
      <c r="J131" s="87">
        <v>3250</v>
      </c>
      <c r="K131" s="88"/>
      <c r="L131" s="47" t="s">
        <v>14</v>
      </c>
      <c r="M131" s="89"/>
      <c r="N131" s="5"/>
      <c r="O131" s="3"/>
      <c r="P131" s="3"/>
      <c r="Q131" s="3"/>
      <c r="R131" s="3"/>
      <c r="S131" s="3"/>
    </row>
    <row r="132" spans="1:19" ht="38.25" customHeight="1">
      <c r="A132" s="40">
        <f t="shared" ref="A132:A133" si="14">A131+1</f>
        <v>5</v>
      </c>
      <c r="B132" s="81" t="s">
        <v>163</v>
      </c>
      <c r="C132" s="82"/>
      <c r="D132" s="82"/>
      <c r="E132" s="83"/>
      <c r="F132" s="32" t="s">
        <v>13</v>
      </c>
      <c r="G132" s="84" t="s">
        <v>25</v>
      </c>
      <c r="H132" s="85"/>
      <c r="I132" s="86"/>
      <c r="J132" s="87">
        <v>1834.33</v>
      </c>
      <c r="K132" s="88"/>
      <c r="L132" s="47" t="s">
        <v>161</v>
      </c>
      <c r="M132" s="89"/>
      <c r="N132" s="6"/>
      <c r="O132" s="3"/>
      <c r="P132" s="3"/>
      <c r="Q132" s="3"/>
      <c r="R132" s="3"/>
      <c r="S132" s="3"/>
    </row>
    <row r="133" spans="1:19" ht="34.5" customHeight="1">
      <c r="A133" s="40">
        <f t="shared" si="14"/>
        <v>6</v>
      </c>
      <c r="B133" s="81" t="s">
        <v>164</v>
      </c>
      <c r="C133" s="82"/>
      <c r="D133" s="82"/>
      <c r="E133" s="83"/>
      <c r="F133" s="32" t="s">
        <v>13</v>
      </c>
      <c r="G133" s="84" t="s">
        <v>25</v>
      </c>
      <c r="H133" s="85"/>
      <c r="I133" s="86"/>
      <c r="J133" s="87">
        <v>37460.660000000003</v>
      </c>
      <c r="K133" s="88"/>
      <c r="L133" s="47" t="s">
        <v>165</v>
      </c>
      <c r="M133" s="89"/>
      <c r="N133" s="5"/>
      <c r="O133" s="3"/>
      <c r="P133" s="3"/>
      <c r="Q133" s="3"/>
      <c r="R133" s="3"/>
      <c r="S133" s="3"/>
    </row>
    <row r="134" spans="1:19" ht="18.75" customHeight="1">
      <c r="A134" s="9"/>
      <c r="B134" s="31"/>
      <c r="C134" s="31"/>
      <c r="D134" s="31"/>
      <c r="E134" s="31"/>
      <c r="F134" s="9"/>
      <c r="G134" s="41"/>
      <c r="H134" s="41"/>
      <c r="I134" s="41"/>
      <c r="J134" s="30"/>
      <c r="K134" s="30"/>
      <c r="L134" s="28"/>
      <c r="M134" s="28"/>
      <c r="N134" s="6">
        <f>800+30</f>
        <v>830</v>
      </c>
      <c r="O134" s="3"/>
      <c r="P134" s="3"/>
      <c r="Q134" s="3"/>
      <c r="R134" s="3"/>
      <c r="S134" s="3"/>
    </row>
    <row r="135" spans="1:19" ht="26.25" customHeight="1" thickBot="1">
      <c r="A135" s="90" t="s">
        <v>166</v>
      </c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6">
        <f>800+30</f>
        <v>830</v>
      </c>
      <c r="O135" s="3"/>
      <c r="P135" s="3"/>
      <c r="Q135" s="3"/>
      <c r="R135" s="3"/>
      <c r="S135" s="3"/>
    </row>
    <row r="136" spans="1:19" ht="31.5" customHeight="1">
      <c r="A136" s="60" t="s">
        <v>6</v>
      </c>
      <c r="B136" s="62" t="s">
        <v>19</v>
      </c>
      <c r="C136" s="63"/>
      <c r="D136" s="64"/>
      <c r="E136" s="62" t="s">
        <v>12</v>
      </c>
      <c r="F136" s="68"/>
      <c r="G136" s="69"/>
      <c r="H136" s="62" t="s">
        <v>63</v>
      </c>
      <c r="I136" s="63"/>
      <c r="J136" s="64"/>
      <c r="K136" s="62" t="s">
        <v>83</v>
      </c>
      <c r="L136" s="68"/>
      <c r="M136" s="73"/>
      <c r="N136" s="6"/>
      <c r="O136" s="3"/>
      <c r="P136" s="3"/>
      <c r="Q136" s="3"/>
      <c r="R136" s="3"/>
      <c r="S136" s="3"/>
    </row>
    <row r="137" spans="1:19" ht="12" customHeight="1">
      <c r="A137" s="61"/>
      <c r="B137" s="65"/>
      <c r="C137" s="66"/>
      <c r="D137" s="67"/>
      <c r="E137" s="70"/>
      <c r="F137" s="71"/>
      <c r="G137" s="72"/>
      <c r="H137" s="65"/>
      <c r="I137" s="66"/>
      <c r="J137" s="67"/>
      <c r="K137" s="70"/>
      <c r="L137" s="71"/>
      <c r="M137" s="74"/>
      <c r="N137" s="6">
        <f>900+50</f>
        <v>950</v>
      </c>
      <c r="O137" s="3"/>
      <c r="P137" s="3"/>
      <c r="Q137" s="3"/>
      <c r="R137" s="3"/>
      <c r="S137" s="3"/>
    </row>
    <row r="138" spans="1:19" ht="15.75" customHeight="1">
      <c r="A138" s="75" t="s">
        <v>16</v>
      </c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7"/>
      <c r="N138" s="6"/>
      <c r="O138" s="3"/>
      <c r="P138" s="3"/>
      <c r="Q138" s="3"/>
      <c r="R138" s="3"/>
      <c r="S138" s="3"/>
    </row>
    <row r="139" spans="1:19" ht="10.5" customHeight="1">
      <c r="A139" s="35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7"/>
      <c r="N139" s="6"/>
      <c r="O139" s="3"/>
      <c r="P139" s="3"/>
      <c r="Q139" s="3"/>
      <c r="R139" s="3"/>
      <c r="S139" s="3"/>
    </row>
    <row r="140" spans="1:19" ht="35.25" customHeight="1">
      <c r="A140" s="34">
        <v>1</v>
      </c>
      <c r="B140" s="44" t="s">
        <v>73</v>
      </c>
      <c r="C140" s="45"/>
      <c r="D140" s="46"/>
      <c r="E140" s="47" t="s">
        <v>13</v>
      </c>
      <c r="F140" s="48"/>
      <c r="G140" s="49"/>
      <c r="H140" s="47" t="s">
        <v>64</v>
      </c>
      <c r="I140" s="48"/>
      <c r="J140" s="49"/>
      <c r="K140" s="50">
        <v>108.01</v>
      </c>
      <c r="L140" s="51"/>
      <c r="M140" s="52"/>
      <c r="N140" s="6"/>
      <c r="O140" s="3"/>
      <c r="P140" s="3"/>
      <c r="Q140" s="3"/>
      <c r="R140" s="3"/>
      <c r="S140" s="3"/>
    </row>
    <row r="141" spans="1:19" ht="34.5" customHeight="1">
      <c r="A141" s="34">
        <f>A140+1</f>
        <v>2</v>
      </c>
      <c r="B141" s="44" t="s">
        <v>167</v>
      </c>
      <c r="C141" s="45"/>
      <c r="D141" s="46"/>
      <c r="E141" s="54" t="s">
        <v>13</v>
      </c>
      <c r="F141" s="55"/>
      <c r="G141" s="56"/>
      <c r="H141" s="47" t="s">
        <v>168</v>
      </c>
      <c r="I141" s="48"/>
      <c r="J141" s="49"/>
      <c r="K141" s="87">
        <v>3688.33</v>
      </c>
      <c r="L141" s="117"/>
      <c r="M141" s="118"/>
      <c r="N141" s="6"/>
      <c r="O141" s="3"/>
      <c r="P141" s="3"/>
      <c r="Q141" s="3"/>
      <c r="R141" s="3"/>
      <c r="S141" s="3"/>
    </row>
    <row r="142" spans="1:19" ht="36" customHeight="1">
      <c r="A142" s="34">
        <f t="shared" ref="A142:A192" si="15">A141+1</f>
        <v>3</v>
      </c>
      <c r="B142" s="44" t="s">
        <v>28</v>
      </c>
      <c r="C142" s="45"/>
      <c r="D142" s="46"/>
      <c r="E142" s="47" t="s">
        <v>13</v>
      </c>
      <c r="F142" s="48"/>
      <c r="G142" s="49"/>
      <c r="H142" s="47" t="s">
        <v>65</v>
      </c>
      <c r="I142" s="48"/>
      <c r="J142" s="49"/>
      <c r="K142" s="50">
        <v>144.19</v>
      </c>
      <c r="L142" s="51"/>
      <c r="M142" s="52"/>
      <c r="N142" s="6"/>
      <c r="O142" s="3"/>
      <c r="P142" s="3"/>
      <c r="Q142" s="3"/>
      <c r="R142" s="3"/>
      <c r="S142" s="3"/>
    </row>
    <row r="143" spans="1:19" ht="31.5" customHeight="1">
      <c r="A143" s="34">
        <f t="shared" si="15"/>
        <v>4</v>
      </c>
      <c r="B143" s="44" t="s">
        <v>29</v>
      </c>
      <c r="C143" s="45"/>
      <c r="D143" s="46"/>
      <c r="E143" s="47" t="s">
        <v>142</v>
      </c>
      <c r="F143" s="48"/>
      <c r="G143" s="49"/>
      <c r="H143" s="47" t="s">
        <v>130</v>
      </c>
      <c r="I143" s="48"/>
      <c r="J143" s="49"/>
      <c r="K143" s="50">
        <v>409.16</v>
      </c>
      <c r="L143" s="51"/>
      <c r="M143" s="52"/>
      <c r="N143" s="5"/>
      <c r="O143" s="3"/>
      <c r="P143" s="3"/>
      <c r="Q143" s="3"/>
      <c r="R143" s="3"/>
      <c r="S143" s="3"/>
    </row>
    <row r="144" spans="1:19" ht="31.5" customHeight="1">
      <c r="A144" s="34">
        <f t="shared" si="15"/>
        <v>5</v>
      </c>
      <c r="B144" s="44" t="s">
        <v>169</v>
      </c>
      <c r="C144" s="45"/>
      <c r="D144" s="46"/>
      <c r="E144" s="47" t="s">
        <v>13</v>
      </c>
      <c r="F144" s="48"/>
      <c r="G144" s="49"/>
      <c r="H144" s="47" t="s">
        <v>64</v>
      </c>
      <c r="I144" s="48"/>
      <c r="J144" s="49"/>
      <c r="K144" s="50">
        <v>143.71</v>
      </c>
      <c r="L144" s="51"/>
      <c r="M144" s="52"/>
      <c r="N144" s="5"/>
      <c r="O144" s="3"/>
      <c r="P144" s="3"/>
      <c r="Q144" s="3"/>
      <c r="R144" s="3"/>
      <c r="S144" s="3"/>
    </row>
    <row r="145" spans="1:19" ht="34.5" customHeight="1">
      <c r="A145" s="34">
        <f t="shared" si="15"/>
        <v>6</v>
      </c>
      <c r="B145" s="44" t="s">
        <v>170</v>
      </c>
      <c r="C145" s="45"/>
      <c r="D145" s="46"/>
      <c r="E145" s="47" t="s">
        <v>142</v>
      </c>
      <c r="F145" s="48"/>
      <c r="G145" s="49"/>
      <c r="H145" s="47" t="s">
        <v>171</v>
      </c>
      <c r="I145" s="48"/>
      <c r="J145" s="49"/>
      <c r="K145" s="50">
        <v>699.89</v>
      </c>
      <c r="L145" s="51"/>
      <c r="M145" s="52"/>
      <c r="N145" s="6"/>
      <c r="O145" s="3"/>
      <c r="P145" s="3"/>
      <c r="Q145" s="3"/>
      <c r="R145" s="3"/>
      <c r="S145" s="3"/>
    </row>
    <row r="146" spans="1:19" ht="36" customHeight="1">
      <c r="A146" s="34">
        <f>A144+1</f>
        <v>6</v>
      </c>
      <c r="B146" s="44" t="s">
        <v>172</v>
      </c>
      <c r="C146" s="45"/>
      <c r="D146" s="46"/>
      <c r="E146" s="47" t="s">
        <v>13</v>
      </c>
      <c r="F146" s="48"/>
      <c r="G146" s="49"/>
      <c r="H146" s="47" t="s">
        <v>86</v>
      </c>
      <c r="I146" s="48"/>
      <c r="J146" s="49"/>
      <c r="K146" s="50">
        <v>1668.78</v>
      </c>
      <c r="L146" s="51"/>
      <c r="M146" s="52"/>
      <c r="N146" s="5"/>
      <c r="O146" s="3"/>
      <c r="P146" s="3"/>
      <c r="Q146" s="3"/>
      <c r="R146" s="3"/>
      <c r="S146" s="3"/>
    </row>
    <row r="147" spans="1:19" ht="39" customHeight="1">
      <c r="A147" s="34">
        <f>A145+1</f>
        <v>7</v>
      </c>
      <c r="B147" s="44" t="s">
        <v>173</v>
      </c>
      <c r="C147" s="45"/>
      <c r="D147" s="46"/>
      <c r="E147" s="47" t="s">
        <v>13</v>
      </c>
      <c r="F147" s="48"/>
      <c r="G147" s="49"/>
      <c r="H147" s="47" t="s">
        <v>86</v>
      </c>
      <c r="I147" s="48"/>
      <c r="J147" s="49"/>
      <c r="K147" s="50">
        <v>400.06</v>
      </c>
      <c r="L147" s="51"/>
      <c r="M147" s="52"/>
      <c r="N147" s="5"/>
      <c r="O147" s="3"/>
      <c r="P147" s="3"/>
      <c r="Q147" s="3"/>
      <c r="R147" s="3"/>
      <c r="S147" s="3"/>
    </row>
    <row r="148" spans="1:19" ht="28.5" customHeight="1">
      <c r="A148" s="34">
        <f t="shared" si="15"/>
        <v>8</v>
      </c>
      <c r="B148" s="44" t="s">
        <v>98</v>
      </c>
      <c r="C148" s="45"/>
      <c r="D148" s="46"/>
      <c r="E148" s="47" t="s">
        <v>106</v>
      </c>
      <c r="F148" s="48"/>
      <c r="G148" s="49"/>
      <c r="H148" s="47" t="s">
        <v>101</v>
      </c>
      <c r="I148" s="48"/>
      <c r="J148" s="49"/>
      <c r="K148" s="50">
        <v>285.08</v>
      </c>
      <c r="L148" s="51"/>
      <c r="M148" s="52"/>
      <c r="N148" s="6">
        <f>570+10</f>
        <v>580</v>
      </c>
      <c r="O148" s="3"/>
      <c r="P148" s="3"/>
      <c r="Q148" s="3"/>
      <c r="R148" s="3"/>
      <c r="S148" s="3"/>
    </row>
    <row r="149" spans="1:19" ht="34.5" customHeight="1">
      <c r="A149" s="34">
        <f t="shared" si="15"/>
        <v>9</v>
      </c>
      <c r="B149" s="44" t="s">
        <v>47</v>
      </c>
      <c r="C149" s="45"/>
      <c r="D149" s="46"/>
      <c r="E149" s="47" t="s">
        <v>13</v>
      </c>
      <c r="F149" s="48"/>
      <c r="G149" s="49"/>
      <c r="H149" s="47" t="s">
        <v>79</v>
      </c>
      <c r="I149" s="48"/>
      <c r="J149" s="49"/>
      <c r="K149" s="50">
        <v>29.15</v>
      </c>
      <c r="L149" s="51"/>
      <c r="M149" s="52"/>
      <c r="N149" s="6"/>
      <c r="O149" s="3"/>
      <c r="P149" s="3"/>
      <c r="Q149" s="3"/>
      <c r="R149" s="3"/>
      <c r="S149" s="3"/>
    </row>
    <row r="150" spans="1:19" ht="33.75" customHeight="1">
      <c r="A150" s="34">
        <f t="shared" si="15"/>
        <v>10</v>
      </c>
      <c r="B150" s="84" t="s">
        <v>131</v>
      </c>
      <c r="C150" s="85"/>
      <c r="D150" s="86"/>
      <c r="E150" s="47" t="s">
        <v>13</v>
      </c>
      <c r="F150" s="48"/>
      <c r="G150" s="49"/>
      <c r="H150" s="47" t="s">
        <v>64</v>
      </c>
      <c r="I150" s="48"/>
      <c r="J150" s="49"/>
      <c r="K150" s="50">
        <v>49.81</v>
      </c>
      <c r="L150" s="51"/>
      <c r="M150" s="52"/>
      <c r="N150" s="6"/>
      <c r="O150" s="3"/>
      <c r="P150" s="3"/>
      <c r="Q150" s="3"/>
      <c r="R150" s="3"/>
      <c r="S150" s="3"/>
    </row>
    <row r="151" spans="1:19" ht="32.25" customHeight="1">
      <c r="A151" s="34">
        <f t="shared" si="15"/>
        <v>11</v>
      </c>
      <c r="B151" s="44" t="s">
        <v>48</v>
      </c>
      <c r="C151" s="45"/>
      <c r="D151" s="46"/>
      <c r="E151" s="47" t="s">
        <v>13</v>
      </c>
      <c r="F151" s="48"/>
      <c r="G151" s="49"/>
      <c r="H151" s="47" t="s">
        <v>64</v>
      </c>
      <c r="I151" s="48"/>
      <c r="J151" s="49"/>
      <c r="K151" s="50">
        <v>55.57</v>
      </c>
      <c r="L151" s="51"/>
      <c r="M151" s="52"/>
      <c r="N151" s="5"/>
      <c r="O151" s="3"/>
      <c r="P151" s="3"/>
      <c r="Q151" s="3"/>
      <c r="R151" s="3"/>
      <c r="S151" s="3"/>
    </row>
    <row r="152" spans="1:19" ht="36" customHeight="1">
      <c r="A152" s="34">
        <f t="shared" si="15"/>
        <v>12</v>
      </c>
      <c r="B152" s="44" t="s">
        <v>49</v>
      </c>
      <c r="C152" s="45"/>
      <c r="D152" s="46"/>
      <c r="E152" s="47" t="s">
        <v>13</v>
      </c>
      <c r="F152" s="48"/>
      <c r="G152" s="49"/>
      <c r="H152" s="47" t="s">
        <v>80</v>
      </c>
      <c r="I152" s="48"/>
      <c r="J152" s="49"/>
      <c r="K152" s="50">
        <v>61.66</v>
      </c>
      <c r="L152" s="51"/>
      <c r="M152" s="52"/>
      <c r="N152" s="6"/>
      <c r="O152" s="3"/>
      <c r="P152" s="3"/>
      <c r="Q152" s="3"/>
      <c r="R152" s="3"/>
      <c r="S152" s="3"/>
    </row>
    <row r="153" spans="1:19" ht="39.75" customHeight="1">
      <c r="A153" s="34">
        <f t="shared" si="15"/>
        <v>13</v>
      </c>
      <c r="B153" s="44" t="s">
        <v>66</v>
      </c>
      <c r="C153" s="45"/>
      <c r="D153" s="46"/>
      <c r="E153" s="47" t="s">
        <v>13</v>
      </c>
      <c r="F153" s="48"/>
      <c r="G153" s="49"/>
      <c r="H153" s="47" t="s">
        <v>103</v>
      </c>
      <c r="I153" s="48"/>
      <c r="J153" s="49"/>
      <c r="K153" s="50">
        <v>250.2</v>
      </c>
      <c r="L153" s="51"/>
      <c r="M153" s="52"/>
      <c r="N153" s="6"/>
      <c r="O153" s="3"/>
      <c r="P153" s="3"/>
      <c r="Q153" s="3"/>
      <c r="R153" s="3"/>
      <c r="S153" s="3"/>
    </row>
    <row r="154" spans="1:19" ht="35.25" customHeight="1">
      <c r="A154" s="34">
        <f t="shared" si="15"/>
        <v>14</v>
      </c>
      <c r="B154" s="44" t="s">
        <v>174</v>
      </c>
      <c r="C154" s="45"/>
      <c r="D154" s="46"/>
      <c r="E154" s="47" t="s">
        <v>13</v>
      </c>
      <c r="F154" s="48"/>
      <c r="G154" s="49"/>
      <c r="H154" s="47" t="s">
        <v>132</v>
      </c>
      <c r="I154" s="48"/>
      <c r="J154" s="49"/>
      <c r="K154" s="50">
        <v>2.5299999999999998</v>
      </c>
      <c r="L154" s="51"/>
      <c r="M154" s="52"/>
      <c r="N154" s="6"/>
      <c r="O154" s="3"/>
      <c r="P154" s="3"/>
      <c r="Q154" s="3"/>
      <c r="R154" s="3"/>
      <c r="S154" s="3"/>
    </row>
    <row r="155" spans="1:19" ht="33.75" customHeight="1">
      <c r="A155" s="34">
        <f t="shared" si="15"/>
        <v>15</v>
      </c>
      <c r="B155" s="84" t="s">
        <v>175</v>
      </c>
      <c r="C155" s="85"/>
      <c r="D155" s="86"/>
      <c r="E155" s="54" t="s">
        <v>13</v>
      </c>
      <c r="F155" s="55"/>
      <c r="G155" s="56"/>
      <c r="H155" s="47" t="s">
        <v>176</v>
      </c>
      <c r="I155" s="48"/>
      <c r="J155" s="49"/>
      <c r="K155" s="87">
        <v>8.7200000000000006</v>
      </c>
      <c r="L155" s="117"/>
      <c r="M155" s="118"/>
      <c r="N155" s="6"/>
      <c r="O155" s="3"/>
      <c r="P155" s="3"/>
      <c r="Q155" s="3"/>
      <c r="R155" s="3"/>
      <c r="S155" s="3"/>
    </row>
    <row r="156" spans="1:19" ht="39" customHeight="1">
      <c r="A156" s="34">
        <f t="shared" si="15"/>
        <v>16</v>
      </c>
      <c r="B156" s="44" t="s">
        <v>177</v>
      </c>
      <c r="C156" s="45"/>
      <c r="D156" s="46"/>
      <c r="E156" s="54" t="s">
        <v>13</v>
      </c>
      <c r="F156" s="55"/>
      <c r="G156" s="56"/>
      <c r="H156" s="47" t="s">
        <v>178</v>
      </c>
      <c r="I156" s="48"/>
      <c r="J156" s="49"/>
      <c r="K156" s="87">
        <v>3.71</v>
      </c>
      <c r="L156" s="117"/>
      <c r="M156" s="118"/>
      <c r="N156" s="5"/>
      <c r="O156" s="3"/>
      <c r="P156" s="3"/>
      <c r="Q156" s="3"/>
      <c r="R156" s="3"/>
      <c r="S156" s="3"/>
    </row>
    <row r="157" spans="1:19" ht="35.25" customHeight="1">
      <c r="A157" s="34">
        <f t="shared" si="15"/>
        <v>17</v>
      </c>
      <c r="B157" s="44" t="s">
        <v>179</v>
      </c>
      <c r="C157" s="45"/>
      <c r="D157" s="46"/>
      <c r="E157" s="47" t="s">
        <v>13</v>
      </c>
      <c r="F157" s="48"/>
      <c r="G157" s="49"/>
      <c r="H157" s="47" t="s">
        <v>65</v>
      </c>
      <c r="I157" s="48"/>
      <c r="J157" s="49"/>
      <c r="K157" s="50">
        <v>200.21</v>
      </c>
      <c r="L157" s="51"/>
      <c r="M157" s="52"/>
      <c r="N157" s="5"/>
      <c r="O157" s="3"/>
      <c r="P157" s="3"/>
      <c r="Q157" s="3"/>
      <c r="R157" s="3"/>
      <c r="S157" s="3"/>
    </row>
    <row r="158" spans="1:19" ht="41.25" customHeight="1">
      <c r="A158" s="34">
        <f t="shared" si="15"/>
        <v>18</v>
      </c>
      <c r="B158" s="44" t="s">
        <v>92</v>
      </c>
      <c r="C158" s="45"/>
      <c r="D158" s="46"/>
      <c r="E158" s="47" t="s">
        <v>13</v>
      </c>
      <c r="F158" s="48"/>
      <c r="G158" s="49"/>
      <c r="H158" s="57" t="s">
        <v>25</v>
      </c>
      <c r="I158" s="58"/>
      <c r="J158" s="59"/>
      <c r="K158" s="50">
        <v>926.88</v>
      </c>
      <c r="L158" s="51"/>
      <c r="M158" s="52"/>
      <c r="N158" s="5"/>
      <c r="O158" s="3"/>
      <c r="P158" s="3"/>
      <c r="Q158" s="3"/>
      <c r="R158" s="3"/>
      <c r="S158" s="3"/>
    </row>
    <row r="159" spans="1:19" ht="39.75" customHeight="1">
      <c r="A159" s="34">
        <f t="shared" si="15"/>
        <v>19</v>
      </c>
      <c r="B159" s="44" t="s">
        <v>147</v>
      </c>
      <c r="C159" s="45"/>
      <c r="D159" s="46"/>
      <c r="E159" s="47" t="s">
        <v>13</v>
      </c>
      <c r="F159" s="48"/>
      <c r="G159" s="49"/>
      <c r="H159" s="57" t="s">
        <v>67</v>
      </c>
      <c r="I159" s="58"/>
      <c r="J159" s="59"/>
      <c r="K159" s="50">
        <v>236.42</v>
      </c>
      <c r="L159" s="51"/>
      <c r="M159" s="52"/>
      <c r="N159" s="5" t="s">
        <v>62</v>
      </c>
      <c r="O159" s="3"/>
      <c r="P159" s="3"/>
      <c r="Q159" s="3"/>
      <c r="R159" s="3"/>
      <c r="S159" s="3"/>
    </row>
    <row r="160" spans="1:19" ht="33" customHeight="1">
      <c r="A160" s="34">
        <f t="shared" si="15"/>
        <v>20</v>
      </c>
      <c r="B160" s="44" t="s">
        <v>30</v>
      </c>
      <c r="C160" s="45"/>
      <c r="D160" s="46"/>
      <c r="E160" s="47" t="s">
        <v>13</v>
      </c>
      <c r="F160" s="48"/>
      <c r="G160" s="49"/>
      <c r="H160" s="47" t="s">
        <v>65</v>
      </c>
      <c r="I160" s="48"/>
      <c r="J160" s="49"/>
      <c r="K160" s="50">
        <v>29.2</v>
      </c>
      <c r="L160" s="51"/>
      <c r="M160" s="52"/>
      <c r="N160" s="5"/>
      <c r="O160" s="3"/>
      <c r="P160" s="3"/>
      <c r="Q160" s="3"/>
      <c r="R160" s="3"/>
      <c r="S160" s="3"/>
    </row>
    <row r="161" spans="1:19" ht="39" customHeight="1">
      <c r="A161" s="34">
        <f t="shared" si="15"/>
        <v>21</v>
      </c>
      <c r="B161" s="44" t="s">
        <v>50</v>
      </c>
      <c r="C161" s="45"/>
      <c r="D161" s="46"/>
      <c r="E161" s="47" t="s">
        <v>13</v>
      </c>
      <c r="F161" s="48"/>
      <c r="G161" s="49"/>
      <c r="H161" s="47" t="s">
        <v>64</v>
      </c>
      <c r="I161" s="48"/>
      <c r="J161" s="49"/>
      <c r="K161" s="50">
        <v>34.47</v>
      </c>
      <c r="L161" s="51"/>
      <c r="M161" s="52"/>
      <c r="N161" s="6"/>
      <c r="O161" s="3"/>
      <c r="P161" s="3"/>
      <c r="Q161" s="3"/>
      <c r="R161" s="3"/>
      <c r="S161" s="3"/>
    </row>
    <row r="162" spans="1:19" ht="37.5" customHeight="1">
      <c r="A162" s="34">
        <f t="shared" si="15"/>
        <v>22</v>
      </c>
      <c r="B162" s="44" t="s">
        <v>180</v>
      </c>
      <c r="C162" s="45"/>
      <c r="D162" s="46"/>
      <c r="E162" s="47" t="s">
        <v>13</v>
      </c>
      <c r="F162" s="48"/>
      <c r="G162" s="49"/>
      <c r="H162" s="47" t="s">
        <v>77</v>
      </c>
      <c r="I162" s="48"/>
      <c r="J162" s="49"/>
      <c r="K162" s="50">
        <v>409.75</v>
      </c>
      <c r="L162" s="51"/>
      <c r="M162" s="52"/>
      <c r="N162" s="6"/>
      <c r="O162" s="3"/>
      <c r="P162" s="3"/>
      <c r="Q162" s="3"/>
      <c r="R162" s="3"/>
      <c r="S162" s="3"/>
    </row>
    <row r="163" spans="1:19" ht="33" customHeight="1">
      <c r="A163" s="34">
        <f t="shared" si="15"/>
        <v>23</v>
      </c>
      <c r="B163" s="44" t="s">
        <v>181</v>
      </c>
      <c r="C163" s="45"/>
      <c r="D163" s="46"/>
      <c r="E163" s="47" t="s">
        <v>13</v>
      </c>
      <c r="F163" s="48"/>
      <c r="G163" s="49"/>
      <c r="H163" s="47" t="s">
        <v>64</v>
      </c>
      <c r="I163" s="48"/>
      <c r="J163" s="49"/>
      <c r="K163" s="50">
        <v>63.76</v>
      </c>
      <c r="L163" s="51"/>
      <c r="M163" s="52"/>
      <c r="N163" s="5"/>
      <c r="O163" s="3"/>
      <c r="P163" s="3"/>
      <c r="Q163" s="3"/>
      <c r="R163" s="3"/>
      <c r="S163" s="3"/>
    </row>
    <row r="164" spans="1:19" ht="37.5" customHeight="1">
      <c r="A164" s="34">
        <f t="shared" si="15"/>
        <v>24</v>
      </c>
      <c r="B164" s="44" t="s">
        <v>51</v>
      </c>
      <c r="C164" s="45"/>
      <c r="D164" s="46"/>
      <c r="E164" s="47" t="s">
        <v>13</v>
      </c>
      <c r="F164" s="48"/>
      <c r="G164" s="49"/>
      <c r="H164" s="47" t="s">
        <v>77</v>
      </c>
      <c r="I164" s="48"/>
      <c r="J164" s="49"/>
      <c r="K164" s="50">
        <v>331.77</v>
      </c>
      <c r="L164" s="51"/>
      <c r="M164" s="52"/>
      <c r="N164" s="5"/>
      <c r="O164" s="3"/>
      <c r="P164" s="3"/>
      <c r="Q164" s="3"/>
      <c r="R164" s="3"/>
      <c r="S164" s="3"/>
    </row>
    <row r="165" spans="1:19" ht="39" customHeight="1">
      <c r="A165" s="34">
        <f t="shared" si="15"/>
        <v>25</v>
      </c>
      <c r="B165" s="44" t="s">
        <v>60</v>
      </c>
      <c r="C165" s="45"/>
      <c r="D165" s="46"/>
      <c r="E165" s="47" t="s">
        <v>13</v>
      </c>
      <c r="F165" s="48"/>
      <c r="G165" s="49"/>
      <c r="H165" s="47" t="s">
        <v>104</v>
      </c>
      <c r="I165" s="48"/>
      <c r="J165" s="49"/>
      <c r="K165" s="50">
        <v>205.85</v>
      </c>
      <c r="L165" s="51"/>
      <c r="M165" s="52"/>
      <c r="N165" s="5"/>
      <c r="O165" s="3"/>
      <c r="P165" s="3"/>
      <c r="Q165" s="3"/>
      <c r="R165" s="3"/>
      <c r="S165" s="3"/>
    </row>
    <row r="166" spans="1:19" ht="36.75" customHeight="1">
      <c r="A166" s="34">
        <f t="shared" si="15"/>
        <v>26</v>
      </c>
      <c r="B166" s="44" t="s">
        <v>31</v>
      </c>
      <c r="C166" s="45"/>
      <c r="D166" s="46"/>
      <c r="E166" s="47" t="s">
        <v>13</v>
      </c>
      <c r="F166" s="48"/>
      <c r="G166" s="49"/>
      <c r="H166" s="47" t="s">
        <v>81</v>
      </c>
      <c r="I166" s="48"/>
      <c r="J166" s="49"/>
      <c r="K166" s="50">
        <v>144.41</v>
      </c>
      <c r="L166" s="51"/>
      <c r="M166" s="52"/>
      <c r="N166" s="5"/>
      <c r="O166" s="3"/>
      <c r="P166" s="3"/>
      <c r="Q166" s="3"/>
      <c r="R166" s="3"/>
      <c r="S166" s="3"/>
    </row>
    <row r="167" spans="1:19" ht="36" customHeight="1">
      <c r="A167" s="34">
        <f t="shared" si="15"/>
        <v>27</v>
      </c>
      <c r="B167" s="44" t="s">
        <v>52</v>
      </c>
      <c r="C167" s="45"/>
      <c r="D167" s="46"/>
      <c r="E167" s="47" t="s">
        <v>13</v>
      </c>
      <c r="F167" s="48"/>
      <c r="G167" s="49"/>
      <c r="H167" s="47" t="s">
        <v>133</v>
      </c>
      <c r="I167" s="48"/>
      <c r="J167" s="49"/>
      <c r="K167" s="50">
        <v>10.54</v>
      </c>
      <c r="L167" s="51"/>
      <c r="M167" s="52"/>
      <c r="N167" s="5"/>
      <c r="O167" s="3"/>
      <c r="P167" s="3"/>
      <c r="Q167" s="3"/>
      <c r="R167" s="3"/>
      <c r="S167" s="3"/>
    </row>
    <row r="168" spans="1:19" ht="38.25" customHeight="1">
      <c r="A168" s="34">
        <f t="shared" si="15"/>
        <v>28</v>
      </c>
      <c r="B168" s="44" t="s">
        <v>182</v>
      </c>
      <c r="C168" s="45"/>
      <c r="D168" s="46"/>
      <c r="E168" s="47" t="s">
        <v>13</v>
      </c>
      <c r="F168" s="48"/>
      <c r="G168" s="49"/>
      <c r="H168" s="47" t="s">
        <v>64</v>
      </c>
      <c r="I168" s="48"/>
      <c r="J168" s="49"/>
      <c r="K168" s="50">
        <v>109.2</v>
      </c>
      <c r="L168" s="51"/>
      <c r="M168" s="52"/>
      <c r="N168" s="5"/>
      <c r="O168" s="3"/>
      <c r="P168" s="3"/>
      <c r="Q168" s="3"/>
      <c r="R168" s="3"/>
      <c r="S168" s="3"/>
    </row>
    <row r="169" spans="1:19" ht="36.75" customHeight="1">
      <c r="A169" s="34">
        <f t="shared" si="15"/>
        <v>29</v>
      </c>
      <c r="B169" s="44" t="s">
        <v>143</v>
      </c>
      <c r="C169" s="45" t="s">
        <v>75</v>
      </c>
      <c r="D169" s="46"/>
      <c r="E169" s="47" t="s">
        <v>13</v>
      </c>
      <c r="F169" s="48"/>
      <c r="G169" s="49"/>
      <c r="H169" s="47" t="s">
        <v>134</v>
      </c>
      <c r="I169" s="48"/>
      <c r="J169" s="49"/>
      <c r="K169" s="50">
        <v>262.47000000000003</v>
      </c>
      <c r="L169" s="51"/>
      <c r="M169" s="52"/>
      <c r="N169" s="5"/>
      <c r="O169" s="3"/>
      <c r="P169" s="3"/>
      <c r="Q169" s="3"/>
      <c r="R169" s="3"/>
      <c r="S169" s="3"/>
    </row>
    <row r="170" spans="1:19" ht="30" customHeight="1">
      <c r="A170" s="34">
        <f t="shared" si="15"/>
        <v>30</v>
      </c>
      <c r="B170" s="44" t="s">
        <v>55</v>
      </c>
      <c r="C170" s="45"/>
      <c r="D170" s="46"/>
      <c r="E170" s="47" t="s">
        <v>13</v>
      </c>
      <c r="F170" s="48"/>
      <c r="G170" s="49"/>
      <c r="H170" s="47" t="s">
        <v>134</v>
      </c>
      <c r="I170" s="48"/>
      <c r="J170" s="49"/>
      <c r="K170" s="50">
        <v>20.03</v>
      </c>
      <c r="L170" s="51"/>
      <c r="M170" s="52"/>
      <c r="N170" s="5"/>
      <c r="O170" s="3"/>
      <c r="P170" s="3"/>
      <c r="Q170" s="3"/>
      <c r="R170" s="3"/>
      <c r="S170" s="3"/>
    </row>
    <row r="171" spans="1:19" ht="36.75" customHeight="1">
      <c r="A171" s="34">
        <f t="shared" si="15"/>
        <v>31</v>
      </c>
      <c r="B171" s="44" t="s">
        <v>183</v>
      </c>
      <c r="C171" s="45"/>
      <c r="D171" s="46"/>
      <c r="E171" s="47" t="s">
        <v>144</v>
      </c>
      <c r="F171" s="48"/>
      <c r="G171" s="49"/>
      <c r="H171" s="47" t="s">
        <v>89</v>
      </c>
      <c r="I171" s="48"/>
      <c r="J171" s="49"/>
      <c r="K171" s="50">
        <v>400.09</v>
      </c>
      <c r="L171" s="51"/>
      <c r="M171" s="52"/>
      <c r="N171" s="5"/>
      <c r="O171" s="3"/>
      <c r="P171" s="3"/>
      <c r="Q171" s="3"/>
      <c r="R171" s="3"/>
      <c r="S171" s="3"/>
    </row>
    <row r="172" spans="1:19" ht="34.5" customHeight="1">
      <c r="A172" s="34">
        <f t="shared" si="15"/>
        <v>32</v>
      </c>
      <c r="B172" s="44" t="s">
        <v>53</v>
      </c>
      <c r="C172" s="45"/>
      <c r="D172" s="46"/>
      <c r="E172" s="47" t="s">
        <v>13</v>
      </c>
      <c r="F172" s="48"/>
      <c r="G172" s="49"/>
      <c r="H172" s="47" t="s">
        <v>87</v>
      </c>
      <c r="I172" s="48"/>
      <c r="J172" s="49"/>
      <c r="K172" s="50">
        <v>28.4</v>
      </c>
      <c r="L172" s="51"/>
      <c r="M172" s="52"/>
      <c r="N172" s="5"/>
      <c r="O172" s="3"/>
      <c r="P172" s="3"/>
      <c r="Q172" s="3"/>
      <c r="R172" s="3"/>
      <c r="S172" s="3"/>
    </row>
    <row r="173" spans="1:19" ht="33" customHeight="1">
      <c r="A173" s="34">
        <f t="shared" si="15"/>
        <v>33</v>
      </c>
      <c r="B173" s="44" t="s">
        <v>54</v>
      </c>
      <c r="C173" s="45"/>
      <c r="D173" s="46"/>
      <c r="E173" s="47" t="s">
        <v>13</v>
      </c>
      <c r="F173" s="48"/>
      <c r="G173" s="49"/>
      <c r="H173" s="47" t="s">
        <v>78</v>
      </c>
      <c r="I173" s="48"/>
      <c r="J173" s="49"/>
      <c r="K173" s="50">
        <v>28</v>
      </c>
      <c r="L173" s="51"/>
      <c r="M173" s="52"/>
      <c r="N173" s="5"/>
      <c r="O173" s="3"/>
      <c r="P173" s="3"/>
      <c r="Q173" s="3"/>
      <c r="R173" s="3"/>
      <c r="S173" s="3"/>
    </row>
    <row r="174" spans="1:19" ht="31.5" customHeight="1">
      <c r="A174" s="34">
        <f t="shared" si="15"/>
        <v>34</v>
      </c>
      <c r="B174" s="44" t="s">
        <v>184</v>
      </c>
      <c r="C174" s="45"/>
      <c r="D174" s="46"/>
      <c r="E174" s="47" t="s">
        <v>13</v>
      </c>
      <c r="F174" s="48"/>
      <c r="G174" s="49"/>
      <c r="H174" s="47" t="s">
        <v>87</v>
      </c>
      <c r="I174" s="48"/>
      <c r="J174" s="49"/>
      <c r="K174" s="50">
        <v>38.479999999999997</v>
      </c>
      <c r="L174" s="51"/>
      <c r="M174" s="52"/>
      <c r="N174" s="5"/>
      <c r="O174" s="3"/>
      <c r="P174" s="3"/>
      <c r="Q174" s="3"/>
      <c r="R174" s="3"/>
      <c r="S174" s="3"/>
    </row>
    <row r="175" spans="1:19" ht="40.5" customHeight="1">
      <c r="A175" s="34">
        <f t="shared" si="15"/>
        <v>35</v>
      </c>
      <c r="B175" s="44" t="s">
        <v>32</v>
      </c>
      <c r="C175" s="45"/>
      <c r="D175" s="46"/>
      <c r="E175" s="47" t="s">
        <v>13</v>
      </c>
      <c r="F175" s="48"/>
      <c r="G175" s="49"/>
      <c r="H175" s="47" t="s">
        <v>64</v>
      </c>
      <c r="I175" s="48"/>
      <c r="J175" s="49"/>
      <c r="K175" s="50">
        <v>34.950000000000003</v>
      </c>
      <c r="L175" s="51"/>
      <c r="M175" s="52"/>
      <c r="N175" s="5"/>
      <c r="O175" s="3"/>
      <c r="P175" s="3"/>
      <c r="Q175" s="3"/>
      <c r="R175" s="3"/>
      <c r="S175" s="3"/>
    </row>
    <row r="176" spans="1:19" ht="36" customHeight="1">
      <c r="A176" s="34">
        <f t="shared" si="15"/>
        <v>36</v>
      </c>
      <c r="B176" s="44" t="s">
        <v>185</v>
      </c>
      <c r="C176" s="45"/>
      <c r="D176" s="46"/>
      <c r="E176" s="54" t="s">
        <v>13</v>
      </c>
      <c r="F176" s="55"/>
      <c r="G176" s="56"/>
      <c r="H176" s="47" t="s">
        <v>186</v>
      </c>
      <c r="I176" s="48"/>
      <c r="J176" s="49"/>
      <c r="K176" s="87">
        <v>1366.67</v>
      </c>
      <c r="L176" s="117"/>
      <c r="M176" s="118"/>
      <c r="N176" s="5"/>
      <c r="O176" s="3"/>
      <c r="P176" s="3"/>
      <c r="Q176" s="3"/>
      <c r="R176" s="3"/>
      <c r="S176" s="3"/>
    </row>
    <row r="177" spans="1:19" ht="36" customHeight="1">
      <c r="A177" s="34">
        <f t="shared" si="15"/>
        <v>37</v>
      </c>
      <c r="B177" s="44" t="s">
        <v>187</v>
      </c>
      <c r="C177" s="45"/>
      <c r="D177" s="46"/>
      <c r="E177" s="54" t="s">
        <v>13</v>
      </c>
      <c r="F177" s="55"/>
      <c r="G177" s="56"/>
      <c r="H177" s="47" t="s">
        <v>188</v>
      </c>
      <c r="I177" s="48"/>
      <c r="J177" s="49"/>
      <c r="K177" s="87">
        <v>1460</v>
      </c>
      <c r="L177" s="117"/>
      <c r="M177" s="118"/>
      <c r="N177" s="5"/>
      <c r="O177" s="3"/>
      <c r="P177" s="3"/>
      <c r="Q177" s="3"/>
      <c r="R177" s="3"/>
      <c r="S177" s="3"/>
    </row>
    <row r="178" spans="1:19" ht="32.25" customHeight="1">
      <c r="A178" s="34">
        <f t="shared" si="15"/>
        <v>38</v>
      </c>
      <c r="B178" s="44" t="s">
        <v>189</v>
      </c>
      <c r="C178" s="45"/>
      <c r="D178" s="46"/>
      <c r="E178" s="47" t="s">
        <v>13</v>
      </c>
      <c r="F178" s="48"/>
      <c r="G178" s="49"/>
      <c r="H178" s="47" t="s">
        <v>190</v>
      </c>
      <c r="I178" s="48"/>
      <c r="J178" s="49"/>
      <c r="K178" s="50">
        <v>319.3</v>
      </c>
      <c r="L178" s="51"/>
      <c r="M178" s="52"/>
      <c r="N178" s="5"/>
      <c r="O178" s="3"/>
      <c r="P178" s="3"/>
      <c r="Q178" s="3"/>
      <c r="R178" s="3"/>
      <c r="S178" s="3"/>
    </row>
    <row r="179" spans="1:19" ht="39" customHeight="1">
      <c r="A179" s="34">
        <f t="shared" si="15"/>
        <v>39</v>
      </c>
      <c r="B179" s="44" t="s">
        <v>145</v>
      </c>
      <c r="C179" s="45"/>
      <c r="D179" s="46"/>
      <c r="E179" s="47" t="s">
        <v>13</v>
      </c>
      <c r="F179" s="48"/>
      <c r="G179" s="49"/>
      <c r="H179" s="47" t="s">
        <v>65</v>
      </c>
      <c r="I179" s="48"/>
      <c r="J179" s="49"/>
      <c r="K179" s="50">
        <v>27.91</v>
      </c>
      <c r="L179" s="51"/>
      <c r="M179" s="52"/>
      <c r="N179" s="5"/>
      <c r="O179" s="3"/>
      <c r="P179" s="3"/>
      <c r="Q179" s="3"/>
      <c r="R179" s="3"/>
      <c r="S179" s="3"/>
    </row>
    <row r="180" spans="1:19" ht="35.25" customHeight="1">
      <c r="A180" s="34">
        <f t="shared" si="15"/>
        <v>40</v>
      </c>
      <c r="B180" s="44" t="s">
        <v>146</v>
      </c>
      <c r="C180" s="45"/>
      <c r="D180" s="46"/>
      <c r="E180" s="47" t="s">
        <v>13</v>
      </c>
      <c r="F180" s="48"/>
      <c r="G180" s="49"/>
      <c r="H180" s="57" t="s">
        <v>65</v>
      </c>
      <c r="I180" s="58"/>
      <c r="J180" s="59"/>
      <c r="K180" s="50">
        <v>57.6</v>
      </c>
      <c r="L180" s="51"/>
      <c r="M180" s="52"/>
      <c r="N180" s="5"/>
      <c r="O180" s="3"/>
      <c r="P180" s="3"/>
      <c r="Q180" s="3"/>
      <c r="R180" s="3"/>
      <c r="S180" s="3"/>
    </row>
    <row r="181" spans="1:19" ht="33" customHeight="1">
      <c r="A181" s="34">
        <f t="shared" si="15"/>
        <v>41</v>
      </c>
      <c r="B181" s="44" t="s">
        <v>148</v>
      </c>
      <c r="C181" s="45"/>
      <c r="D181" s="46"/>
      <c r="E181" s="47" t="s">
        <v>13</v>
      </c>
      <c r="F181" s="48"/>
      <c r="G181" s="49"/>
      <c r="H181" s="78" t="s">
        <v>88</v>
      </c>
      <c r="I181" s="79"/>
      <c r="J181" s="80"/>
      <c r="K181" s="50">
        <v>274.64</v>
      </c>
      <c r="L181" s="51"/>
      <c r="M181" s="52"/>
      <c r="N181" s="5"/>
      <c r="O181" s="3"/>
      <c r="P181" s="3"/>
      <c r="Q181" s="3"/>
      <c r="R181" s="3"/>
      <c r="S181" s="3"/>
    </row>
    <row r="182" spans="1:19" ht="35.25" customHeight="1">
      <c r="A182" s="34">
        <f>A180+1</f>
        <v>41</v>
      </c>
      <c r="B182" s="44" t="s">
        <v>135</v>
      </c>
      <c r="C182" s="45"/>
      <c r="D182" s="46"/>
      <c r="E182" s="47" t="s">
        <v>144</v>
      </c>
      <c r="F182" s="48"/>
      <c r="G182" s="49"/>
      <c r="H182" s="47" t="s">
        <v>67</v>
      </c>
      <c r="I182" s="48"/>
      <c r="J182" s="49"/>
      <c r="K182" s="50">
        <v>59.28</v>
      </c>
      <c r="L182" s="51"/>
      <c r="M182" s="52"/>
      <c r="N182" s="5"/>
      <c r="O182" s="3"/>
      <c r="P182" s="3"/>
      <c r="Q182" s="3"/>
      <c r="R182" s="3"/>
      <c r="S182" s="3"/>
    </row>
    <row r="183" spans="1:19" ht="34.5" customHeight="1">
      <c r="A183" s="34">
        <f t="shared" si="15"/>
        <v>42</v>
      </c>
      <c r="B183" s="44" t="s">
        <v>136</v>
      </c>
      <c r="C183" s="45"/>
      <c r="D183" s="46"/>
      <c r="E183" s="47" t="s">
        <v>106</v>
      </c>
      <c r="F183" s="48"/>
      <c r="G183" s="49"/>
      <c r="H183" s="47" t="s">
        <v>90</v>
      </c>
      <c r="I183" s="48"/>
      <c r="J183" s="49"/>
      <c r="K183" s="50">
        <v>161.5</v>
      </c>
      <c r="L183" s="51"/>
      <c r="M183" s="52"/>
      <c r="N183" s="5"/>
      <c r="O183" s="3"/>
      <c r="P183" s="3"/>
      <c r="Q183" s="3"/>
      <c r="R183" s="3"/>
      <c r="S183" s="3"/>
    </row>
    <row r="184" spans="1:19" ht="32.25" customHeight="1">
      <c r="A184" s="34">
        <f t="shared" si="15"/>
        <v>43</v>
      </c>
      <c r="B184" s="44" t="s">
        <v>33</v>
      </c>
      <c r="C184" s="45"/>
      <c r="D184" s="46"/>
      <c r="E184" s="47" t="s">
        <v>13</v>
      </c>
      <c r="F184" s="48"/>
      <c r="G184" s="49"/>
      <c r="H184" s="47" t="s">
        <v>64</v>
      </c>
      <c r="I184" s="48"/>
      <c r="J184" s="49"/>
      <c r="K184" s="50">
        <v>272.14</v>
      </c>
      <c r="L184" s="51"/>
      <c r="M184" s="52"/>
      <c r="N184" s="5"/>
      <c r="O184" s="3"/>
      <c r="P184" s="3"/>
      <c r="Q184" s="3"/>
      <c r="R184" s="3"/>
      <c r="S184" s="3"/>
    </row>
    <row r="185" spans="1:19" ht="30.75" customHeight="1">
      <c r="A185" s="34">
        <f t="shared" si="15"/>
        <v>44</v>
      </c>
      <c r="B185" s="44" t="s">
        <v>191</v>
      </c>
      <c r="C185" s="45"/>
      <c r="D185" s="46"/>
      <c r="E185" s="47" t="s">
        <v>13</v>
      </c>
      <c r="F185" s="48"/>
      <c r="G185" s="49"/>
      <c r="H185" s="47" t="s">
        <v>190</v>
      </c>
      <c r="I185" s="48"/>
      <c r="J185" s="49"/>
      <c r="K185" s="50">
        <v>123.74</v>
      </c>
      <c r="L185" s="51"/>
      <c r="M185" s="52"/>
      <c r="N185" s="5"/>
      <c r="O185" s="3"/>
      <c r="P185" s="3"/>
      <c r="Q185" s="3"/>
      <c r="R185" s="3"/>
      <c r="S185" s="3"/>
    </row>
    <row r="186" spans="1:19" ht="33" customHeight="1">
      <c r="A186" s="34">
        <f t="shared" si="15"/>
        <v>45</v>
      </c>
      <c r="B186" s="44" t="s">
        <v>192</v>
      </c>
      <c r="C186" s="45"/>
      <c r="D186" s="46"/>
      <c r="E186" s="54" t="s">
        <v>13</v>
      </c>
      <c r="F186" s="55"/>
      <c r="G186" s="56"/>
      <c r="H186" s="57" t="s">
        <v>65</v>
      </c>
      <c r="I186" s="58"/>
      <c r="J186" s="59"/>
      <c r="K186" s="50">
        <v>325.10000000000002</v>
      </c>
      <c r="L186" s="51"/>
      <c r="M186" s="52"/>
      <c r="N186" s="5"/>
      <c r="O186" s="3"/>
      <c r="P186" s="3"/>
      <c r="Q186" s="3"/>
      <c r="R186" s="3"/>
      <c r="S186" s="3"/>
    </row>
    <row r="187" spans="1:19" ht="36.75" customHeight="1">
      <c r="A187" s="34">
        <f>A184+1</f>
        <v>44</v>
      </c>
      <c r="B187" s="44" t="s">
        <v>193</v>
      </c>
      <c r="C187" s="45"/>
      <c r="D187" s="46"/>
      <c r="E187" s="47" t="s">
        <v>13</v>
      </c>
      <c r="F187" s="48"/>
      <c r="G187" s="49"/>
      <c r="H187" s="47" t="s">
        <v>65</v>
      </c>
      <c r="I187" s="48"/>
      <c r="J187" s="49"/>
      <c r="K187" s="50">
        <v>32.659999999999997</v>
      </c>
      <c r="L187" s="51"/>
      <c r="M187" s="52"/>
      <c r="N187" s="5"/>
      <c r="O187" s="3"/>
      <c r="P187" s="3"/>
      <c r="Q187" s="3"/>
      <c r="R187" s="3"/>
      <c r="S187" s="3"/>
    </row>
    <row r="188" spans="1:19" ht="42.75" customHeight="1">
      <c r="A188" s="34">
        <f>A184+1</f>
        <v>44</v>
      </c>
      <c r="B188" s="44" t="s">
        <v>56</v>
      </c>
      <c r="C188" s="45"/>
      <c r="D188" s="46"/>
      <c r="E188" s="47" t="s">
        <v>13</v>
      </c>
      <c r="F188" s="48"/>
      <c r="G188" s="49"/>
      <c r="H188" s="47" t="s">
        <v>64</v>
      </c>
      <c r="I188" s="48"/>
      <c r="J188" s="49"/>
      <c r="K188" s="50">
        <v>42.77</v>
      </c>
      <c r="L188" s="51"/>
      <c r="M188" s="52"/>
      <c r="N188" s="38"/>
      <c r="O188" s="3"/>
      <c r="P188" s="3"/>
      <c r="Q188" s="3"/>
      <c r="R188" s="3"/>
      <c r="S188" s="3"/>
    </row>
    <row r="189" spans="1:19" ht="33.75" customHeight="1">
      <c r="A189" s="34">
        <f>A185+1</f>
        <v>45</v>
      </c>
      <c r="B189" s="44" t="s">
        <v>194</v>
      </c>
      <c r="C189" s="45"/>
      <c r="D189" s="46"/>
      <c r="E189" s="47" t="s">
        <v>13</v>
      </c>
      <c r="F189" s="48"/>
      <c r="G189" s="49"/>
      <c r="H189" s="47" t="s">
        <v>109</v>
      </c>
      <c r="I189" s="48"/>
      <c r="J189" s="49"/>
      <c r="K189" s="50">
        <v>1301.01</v>
      </c>
      <c r="L189" s="51"/>
      <c r="M189" s="52"/>
      <c r="N189" s="38"/>
      <c r="O189" s="3"/>
      <c r="P189" s="3"/>
      <c r="Q189" s="3"/>
      <c r="R189" s="3"/>
      <c r="S189" s="3"/>
    </row>
    <row r="190" spans="1:19" ht="30" customHeight="1">
      <c r="A190" s="34">
        <f t="shared" si="15"/>
        <v>46</v>
      </c>
      <c r="B190" s="44" t="s">
        <v>58</v>
      </c>
      <c r="C190" s="45"/>
      <c r="D190" s="46"/>
      <c r="E190" s="47" t="s">
        <v>13</v>
      </c>
      <c r="F190" s="48"/>
      <c r="G190" s="49"/>
      <c r="H190" s="47" t="s">
        <v>105</v>
      </c>
      <c r="I190" s="48"/>
      <c r="J190" s="49"/>
      <c r="K190" s="87">
        <v>1301.01</v>
      </c>
      <c r="L190" s="117"/>
      <c r="M190" s="118"/>
      <c r="N190" s="38"/>
      <c r="O190" s="3"/>
      <c r="P190" s="3"/>
      <c r="Q190" s="3"/>
      <c r="R190" s="3"/>
      <c r="S190" s="3"/>
    </row>
    <row r="191" spans="1:19" ht="32.25" customHeight="1">
      <c r="A191" s="34">
        <f t="shared" si="15"/>
        <v>47</v>
      </c>
      <c r="B191" s="44" t="s">
        <v>34</v>
      </c>
      <c r="C191" s="45"/>
      <c r="D191" s="46"/>
      <c r="E191" s="47" t="s">
        <v>13</v>
      </c>
      <c r="F191" s="48"/>
      <c r="G191" s="49"/>
      <c r="H191" s="47" t="s">
        <v>81</v>
      </c>
      <c r="I191" s="48"/>
      <c r="J191" s="49"/>
      <c r="K191" s="50">
        <v>57.16</v>
      </c>
      <c r="L191" s="51"/>
      <c r="M191" s="52"/>
      <c r="N191" s="38"/>
      <c r="O191" s="3"/>
      <c r="P191" s="3"/>
      <c r="Q191" s="3"/>
      <c r="R191" s="3"/>
      <c r="S191" s="3"/>
    </row>
    <row r="192" spans="1:19" ht="33" customHeight="1">
      <c r="A192" s="34">
        <f t="shared" si="15"/>
        <v>48</v>
      </c>
      <c r="B192" s="44" t="s">
        <v>76</v>
      </c>
      <c r="C192" s="45"/>
      <c r="D192" s="46"/>
      <c r="E192" s="47" t="s">
        <v>106</v>
      </c>
      <c r="F192" s="48"/>
      <c r="G192" s="49"/>
      <c r="H192" s="47" t="s">
        <v>65</v>
      </c>
      <c r="I192" s="48"/>
      <c r="J192" s="49"/>
      <c r="K192" s="50">
        <v>55.88</v>
      </c>
      <c r="L192" s="51"/>
      <c r="M192" s="52"/>
      <c r="N192" s="38"/>
      <c r="O192" s="3"/>
      <c r="P192" s="3"/>
      <c r="Q192" s="3"/>
      <c r="R192" s="3"/>
      <c r="S192" s="3"/>
    </row>
    <row r="193" spans="1:19" ht="26.25" customHeight="1" thickBot="1">
      <c r="A193" s="116" t="s">
        <v>195</v>
      </c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38"/>
      <c r="O193" s="3"/>
      <c r="P193" s="3"/>
      <c r="Q193" s="3"/>
      <c r="R193" s="3"/>
      <c r="S193" s="3"/>
    </row>
    <row r="194" spans="1:19" ht="37.5" hidden="1" customHeight="1" thickBo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38"/>
      <c r="O194" s="3"/>
      <c r="P194" s="3"/>
      <c r="Q194" s="3"/>
      <c r="R194" s="3"/>
      <c r="S194" s="3"/>
    </row>
    <row r="195" spans="1:19" ht="42" customHeight="1">
      <c r="A195" s="60" t="s">
        <v>6</v>
      </c>
      <c r="B195" s="62" t="s">
        <v>19</v>
      </c>
      <c r="C195" s="63"/>
      <c r="D195" s="64"/>
      <c r="E195" s="62" t="s">
        <v>12</v>
      </c>
      <c r="F195" s="68"/>
      <c r="G195" s="69"/>
      <c r="H195" s="62" t="s">
        <v>63</v>
      </c>
      <c r="I195" s="63"/>
      <c r="J195" s="64"/>
      <c r="K195" s="62" t="s">
        <v>85</v>
      </c>
      <c r="L195" s="68"/>
      <c r="M195" s="73"/>
      <c r="N195" s="38"/>
      <c r="O195" s="3"/>
      <c r="P195" s="3"/>
      <c r="Q195" s="3"/>
      <c r="R195" s="3"/>
      <c r="S195" s="3"/>
    </row>
    <row r="196" spans="1:19" ht="2.25" customHeight="1">
      <c r="A196" s="61"/>
      <c r="B196" s="65"/>
      <c r="C196" s="66"/>
      <c r="D196" s="67"/>
      <c r="E196" s="70"/>
      <c r="F196" s="71"/>
      <c r="G196" s="72"/>
      <c r="H196" s="65"/>
      <c r="I196" s="66"/>
      <c r="J196" s="67"/>
      <c r="K196" s="70"/>
      <c r="L196" s="71"/>
      <c r="M196" s="74"/>
      <c r="N196" s="38"/>
      <c r="O196" s="3"/>
      <c r="P196" s="3"/>
      <c r="Q196" s="3"/>
      <c r="R196" s="3"/>
      <c r="S196" s="3"/>
    </row>
    <row r="197" spans="1:19" ht="48" customHeight="1">
      <c r="A197" s="34">
        <v>1</v>
      </c>
      <c r="B197" s="44" t="s">
        <v>57</v>
      </c>
      <c r="C197" s="45"/>
      <c r="D197" s="46"/>
      <c r="E197" s="47" t="s">
        <v>13</v>
      </c>
      <c r="F197" s="48"/>
      <c r="G197" s="49"/>
      <c r="H197" s="57" t="s">
        <v>64</v>
      </c>
      <c r="I197" s="58"/>
      <c r="J197" s="59"/>
      <c r="K197" s="50">
        <v>227.88</v>
      </c>
      <c r="L197" s="51"/>
      <c r="M197" s="52"/>
      <c r="N197" s="38"/>
      <c r="O197" s="53"/>
      <c r="P197" s="53"/>
      <c r="Q197" s="53"/>
      <c r="R197" s="53"/>
      <c r="S197" s="53"/>
    </row>
    <row r="198" spans="1:19" ht="43.5" customHeight="1">
      <c r="A198" s="34">
        <f>A197+1</f>
        <v>2</v>
      </c>
      <c r="B198" s="44" t="s">
        <v>196</v>
      </c>
      <c r="C198" s="45"/>
      <c r="D198" s="46"/>
      <c r="E198" s="47" t="s">
        <v>13</v>
      </c>
      <c r="F198" s="48"/>
      <c r="G198" s="49"/>
      <c r="H198" s="47" t="s">
        <v>87</v>
      </c>
      <c r="I198" s="48"/>
      <c r="J198" s="49"/>
      <c r="K198" s="50">
        <v>23.35</v>
      </c>
      <c r="L198" s="51"/>
      <c r="M198" s="52"/>
    </row>
    <row r="199" spans="1:19" ht="38.25" customHeight="1">
      <c r="A199" s="34">
        <f t="shared" ref="A199:A208" si="16">A198+1</f>
        <v>3</v>
      </c>
      <c r="B199" s="44" t="s">
        <v>137</v>
      </c>
      <c r="C199" s="45"/>
      <c r="D199" s="46"/>
      <c r="E199" s="47" t="s">
        <v>13</v>
      </c>
      <c r="F199" s="48"/>
      <c r="G199" s="49"/>
      <c r="H199" s="47" t="s">
        <v>81</v>
      </c>
      <c r="I199" s="48"/>
      <c r="J199" s="49"/>
      <c r="K199" s="50">
        <v>429.34</v>
      </c>
      <c r="L199" s="51"/>
      <c r="M199" s="52"/>
    </row>
    <row r="200" spans="1:19" ht="42.75" customHeight="1">
      <c r="A200" s="34">
        <f t="shared" si="16"/>
        <v>4</v>
      </c>
      <c r="B200" s="44" t="s">
        <v>197</v>
      </c>
      <c r="C200" s="45"/>
      <c r="D200" s="46"/>
      <c r="E200" s="47" t="s">
        <v>13</v>
      </c>
      <c r="F200" s="48"/>
      <c r="G200" s="49"/>
      <c r="H200" s="47" t="s">
        <v>105</v>
      </c>
      <c r="I200" s="48"/>
      <c r="J200" s="49"/>
      <c r="K200" s="50">
        <v>166.29</v>
      </c>
      <c r="L200" s="51"/>
      <c r="M200" s="52"/>
    </row>
    <row r="201" spans="1:19" ht="34.5" customHeight="1">
      <c r="A201" s="34">
        <f t="shared" si="16"/>
        <v>5</v>
      </c>
      <c r="B201" s="44" t="s">
        <v>111</v>
      </c>
      <c r="C201" s="45"/>
      <c r="D201" s="46"/>
      <c r="E201" s="47" t="s">
        <v>13</v>
      </c>
      <c r="F201" s="48"/>
      <c r="G201" s="49"/>
      <c r="H201" s="47" t="s">
        <v>89</v>
      </c>
      <c r="I201" s="48"/>
      <c r="J201" s="49"/>
      <c r="K201" s="50">
        <v>204.3</v>
      </c>
      <c r="L201" s="51"/>
      <c r="M201" s="52"/>
    </row>
    <row r="202" spans="1:19" ht="40.5" customHeight="1">
      <c r="A202" s="34">
        <f t="shared" si="16"/>
        <v>6</v>
      </c>
      <c r="B202" s="44" t="s">
        <v>110</v>
      </c>
      <c r="C202" s="45"/>
      <c r="D202" s="46"/>
      <c r="E202" s="47" t="s">
        <v>13</v>
      </c>
      <c r="F202" s="48"/>
      <c r="G202" s="49"/>
      <c r="H202" s="47" t="s">
        <v>81</v>
      </c>
      <c r="I202" s="48"/>
      <c r="J202" s="49"/>
      <c r="K202" s="50">
        <v>160.03</v>
      </c>
      <c r="L202" s="51"/>
      <c r="M202" s="52"/>
    </row>
    <row r="203" spans="1:19" ht="40.5" customHeight="1">
      <c r="A203" s="34">
        <f t="shared" si="16"/>
        <v>7</v>
      </c>
      <c r="B203" s="44" t="s">
        <v>107</v>
      </c>
      <c r="C203" s="45"/>
      <c r="D203" s="46"/>
      <c r="E203" s="47" t="s">
        <v>106</v>
      </c>
      <c r="F203" s="48"/>
      <c r="G203" s="49"/>
      <c r="H203" s="47" t="s">
        <v>88</v>
      </c>
      <c r="I203" s="48"/>
      <c r="J203" s="49"/>
      <c r="K203" s="50">
        <v>130.22999999999999</v>
      </c>
      <c r="L203" s="51"/>
      <c r="M203" s="52"/>
    </row>
    <row r="204" spans="1:19" ht="41.25" customHeight="1">
      <c r="A204" s="34">
        <f t="shared" si="16"/>
        <v>8</v>
      </c>
      <c r="B204" s="44" t="s">
        <v>112</v>
      </c>
      <c r="C204" s="45"/>
      <c r="D204" s="46"/>
      <c r="E204" s="47" t="s">
        <v>13</v>
      </c>
      <c r="F204" s="48"/>
      <c r="G204" s="49"/>
      <c r="H204" s="47" t="s">
        <v>81</v>
      </c>
      <c r="I204" s="48"/>
      <c r="J204" s="49"/>
      <c r="K204" s="50">
        <v>226.57</v>
      </c>
      <c r="L204" s="51"/>
      <c r="M204" s="52"/>
    </row>
    <row r="205" spans="1:19" ht="40.5" customHeight="1">
      <c r="A205" s="34">
        <f t="shared" si="16"/>
        <v>9</v>
      </c>
      <c r="B205" s="44" t="s">
        <v>108</v>
      </c>
      <c r="C205" s="45"/>
      <c r="D205" s="46"/>
      <c r="E205" s="47" t="s">
        <v>13</v>
      </c>
      <c r="F205" s="48"/>
      <c r="G205" s="49"/>
      <c r="H205" s="47" t="s">
        <v>133</v>
      </c>
      <c r="I205" s="48"/>
      <c r="J205" s="49"/>
      <c r="K205" s="50">
        <v>104.03</v>
      </c>
      <c r="L205" s="51"/>
      <c r="M205" s="52"/>
    </row>
    <row r="206" spans="1:19" ht="42.75" customHeight="1">
      <c r="A206" s="34">
        <f t="shared" si="16"/>
        <v>10</v>
      </c>
      <c r="B206" s="44" t="s">
        <v>113</v>
      </c>
      <c r="C206" s="45"/>
      <c r="D206" s="46"/>
      <c r="E206" s="47" t="s">
        <v>13</v>
      </c>
      <c r="F206" s="48"/>
      <c r="G206" s="49"/>
      <c r="H206" s="47" t="s">
        <v>109</v>
      </c>
      <c r="I206" s="48"/>
      <c r="J206" s="49"/>
      <c r="K206" s="50">
        <v>47.92</v>
      </c>
      <c r="L206" s="51"/>
      <c r="M206" s="52"/>
    </row>
    <row r="207" spans="1:19" ht="34.5" customHeight="1">
      <c r="A207" s="34">
        <f t="shared" si="16"/>
        <v>11</v>
      </c>
      <c r="B207" s="44" t="s">
        <v>198</v>
      </c>
      <c r="C207" s="45"/>
      <c r="D207" s="46"/>
      <c r="E207" s="47" t="s">
        <v>13</v>
      </c>
      <c r="F207" s="48"/>
      <c r="G207" s="49"/>
      <c r="H207" s="47" t="s">
        <v>81</v>
      </c>
      <c r="I207" s="48"/>
      <c r="J207" s="49"/>
      <c r="K207" s="50">
        <v>2889.76</v>
      </c>
      <c r="L207" s="51"/>
      <c r="M207" s="52"/>
    </row>
    <row r="208" spans="1:19" ht="41.25" customHeight="1">
      <c r="A208" s="34">
        <f t="shared" si="16"/>
        <v>12</v>
      </c>
      <c r="B208" s="44" t="s">
        <v>199</v>
      </c>
      <c r="C208" s="45"/>
      <c r="D208" s="46"/>
      <c r="E208" s="47" t="s">
        <v>13</v>
      </c>
      <c r="F208" s="48"/>
      <c r="G208" s="49"/>
      <c r="H208" s="47" t="s">
        <v>109</v>
      </c>
      <c r="I208" s="48"/>
      <c r="J208" s="49"/>
      <c r="K208" s="50">
        <v>212.22</v>
      </c>
      <c r="L208" s="51"/>
      <c r="M208" s="52"/>
    </row>
    <row r="209" spans="1:13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</row>
    <row r="210" spans="1:13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</row>
    <row r="211" spans="1:13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</row>
  </sheetData>
  <mergeCells count="629">
    <mergeCell ref="B122:E122"/>
    <mergeCell ref="G122:I122"/>
    <mergeCell ref="J122:K122"/>
    <mergeCell ref="L122:M122"/>
    <mergeCell ref="B117:E117"/>
    <mergeCell ref="G117:I117"/>
    <mergeCell ref="J117:K117"/>
    <mergeCell ref="L117:M117"/>
    <mergeCell ref="A119:M119"/>
    <mergeCell ref="B120:E120"/>
    <mergeCell ref="G120:I120"/>
    <mergeCell ref="J120:K120"/>
    <mergeCell ref="L120:M120"/>
    <mergeCell ref="B121:E121"/>
    <mergeCell ref="G121:I121"/>
    <mergeCell ref="J121:K121"/>
    <mergeCell ref="L121:M121"/>
    <mergeCell ref="B116:E116"/>
    <mergeCell ref="G116:I116"/>
    <mergeCell ref="J116:K116"/>
    <mergeCell ref="L116:M116"/>
    <mergeCell ref="B118:E118"/>
    <mergeCell ref="G118:I118"/>
    <mergeCell ref="J118:K118"/>
    <mergeCell ref="L118:M118"/>
    <mergeCell ref="B113:E113"/>
    <mergeCell ref="G113:I113"/>
    <mergeCell ref="J113:K113"/>
    <mergeCell ref="L113:M113"/>
    <mergeCell ref="B114:E114"/>
    <mergeCell ref="G114:I114"/>
    <mergeCell ref="J114:K114"/>
    <mergeCell ref="L114:M114"/>
    <mergeCell ref="B115:E115"/>
    <mergeCell ref="G115:I115"/>
    <mergeCell ref="J115:K115"/>
    <mergeCell ref="A84:A85"/>
    <mergeCell ref="B84:C84"/>
    <mergeCell ref="D84:E85"/>
    <mergeCell ref="F84:F85"/>
    <mergeCell ref="G84:I84"/>
    <mergeCell ref="J84:K84"/>
    <mergeCell ref="L84:M84"/>
    <mergeCell ref="B85:C85"/>
    <mergeCell ref="G85:I85"/>
    <mergeCell ref="J85:K85"/>
    <mergeCell ref="L85:M85"/>
    <mergeCell ref="A82:A83"/>
    <mergeCell ref="B82:C82"/>
    <mergeCell ref="D82:E83"/>
    <mergeCell ref="F82:F83"/>
    <mergeCell ref="G82:I82"/>
    <mergeCell ref="J82:K82"/>
    <mergeCell ref="L82:M82"/>
    <mergeCell ref="B83:C83"/>
    <mergeCell ref="G83:I83"/>
    <mergeCell ref="J83:K83"/>
    <mergeCell ref="L83:M83"/>
    <mergeCell ref="A78:A79"/>
    <mergeCell ref="B78:C78"/>
    <mergeCell ref="D78:E79"/>
    <mergeCell ref="F78:F79"/>
    <mergeCell ref="G78:I79"/>
    <mergeCell ref="J78:K79"/>
    <mergeCell ref="L78:M79"/>
    <mergeCell ref="B79:C79"/>
    <mergeCell ref="A80:A81"/>
    <mergeCell ref="B80:C80"/>
    <mergeCell ref="D80:E81"/>
    <mergeCell ref="F80:F81"/>
    <mergeCell ref="G80:I80"/>
    <mergeCell ref="J80:K80"/>
    <mergeCell ref="L80:M80"/>
    <mergeCell ref="B81:C81"/>
    <mergeCell ref="G81:I81"/>
    <mergeCell ref="J81:K81"/>
    <mergeCell ref="L81:M81"/>
    <mergeCell ref="A76:A77"/>
    <mergeCell ref="B76:C76"/>
    <mergeCell ref="D76:E77"/>
    <mergeCell ref="G76:I76"/>
    <mergeCell ref="J76:K76"/>
    <mergeCell ref="L76:M76"/>
    <mergeCell ref="B77:C77"/>
    <mergeCell ref="G77:I77"/>
    <mergeCell ref="J77:K77"/>
    <mergeCell ref="L77:M77"/>
    <mergeCell ref="A72:A73"/>
    <mergeCell ref="B72:C72"/>
    <mergeCell ref="D72:E73"/>
    <mergeCell ref="F72:F73"/>
    <mergeCell ref="G72:I73"/>
    <mergeCell ref="J72:K73"/>
    <mergeCell ref="L72:M73"/>
    <mergeCell ref="B73:C73"/>
    <mergeCell ref="A74:A75"/>
    <mergeCell ref="B74:C74"/>
    <mergeCell ref="D74:E75"/>
    <mergeCell ref="G74:I74"/>
    <mergeCell ref="J74:K74"/>
    <mergeCell ref="L74:M74"/>
    <mergeCell ref="B75:C75"/>
    <mergeCell ref="G75:I75"/>
    <mergeCell ref="J75:K75"/>
    <mergeCell ref="L75:M75"/>
    <mergeCell ref="A70:A71"/>
    <mergeCell ref="B70:C70"/>
    <mergeCell ref="D70:E71"/>
    <mergeCell ref="F70:F71"/>
    <mergeCell ref="G70:I71"/>
    <mergeCell ref="J70:K70"/>
    <mergeCell ref="L70:M70"/>
    <mergeCell ref="B71:C71"/>
    <mergeCell ref="J71:K71"/>
    <mergeCell ref="L71:M71"/>
    <mergeCell ref="A68:A69"/>
    <mergeCell ref="B68:C68"/>
    <mergeCell ref="D68:E69"/>
    <mergeCell ref="F68:F69"/>
    <mergeCell ref="G68:I69"/>
    <mergeCell ref="J68:K68"/>
    <mergeCell ref="L68:M68"/>
    <mergeCell ref="B69:C69"/>
    <mergeCell ref="J69:K69"/>
    <mergeCell ref="L69:M69"/>
    <mergeCell ref="A66:A67"/>
    <mergeCell ref="B66:C66"/>
    <mergeCell ref="D66:E67"/>
    <mergeCell ref="F66:F67"/>
    <mergeCell ref="G66:I67"/>
    <mergeCell ref="J66:K66"/>
    <mergeCell ref="L66:M66"/>
    <mergeCell ref="B67:C67"/>
    <mergeCell ref="J67:K67"/>
    <mergeCell ref="L67:M67"/>
    <mergeCell ref="A64:A65"/>
    <mergeCell ref="B64:C64"/>
    <mergeCell ref="D64:E65"/>
    <mergeCell ref="F64:F65"/>
    <mergeCell ref="G64:I65"/>
    <mergeCell ref="J64:K64"/>
    <mergeCell ref="L64:M64"/>
    <mergeCell ref="B65:C65"/>
    <mergeCell ref="J65:K65"/>
    <mergeCell ref="L65:M65"/>
    <mergeCell ref="A62:A63"/>
    <mergeCell ref="B62:C62"/>
    <mergeCell ref="D62:E63"/>
    <mergeCell ref="G62:I62"/>
    <mergeCell ref="J62:K62"/>
    <mergeCell ref="L62:M62"/>
    <mergeCell ref="B63:C63"/>
    <mergeCell ref="G63:I63"/>
    <mergeCell ref="J63:K63"/>
    <mergeCell ref="L63:M63"/>
    <mergeCell ref="A60:A61"/>
    <mergeCell ref="B60:C60"/>
    <mergeCell ref="D60:E61"/>
    <mergeCell ref="G60:I60"/>
    <mergeCell ref="J60:K60"/>
    <mergeCell ref="L60:M60"/>
    <mergeCell ref="B61:C61"/>
    <mergeCell ref="G61:I61"/>
    <mergeCell ref="J61:K61"/>
    <mergeCell ref="L61:M61"/>
    <mergeCell ref="A58:A59"/>
    <mergeCell ref="B58:C58"/>
    <mergeCell ref="D58:E59"/>
    <mergeCell ref="G58:I58"/>
    <mergeCell ref="J58:K58"/>
    <mergeCell ref="L58:M58"/>
    <mergeCell ref="B59:C59"/>
    <mergeCell ref="G59:I59"/>
    <mergeCell ref="J59:K59"/>
    <mergeCell ref="L59:M59"/>
    <mergeCell ref="A56:A57"/>
    <mergeCell ref="B56:C56"/>
    <mergeCell ref="D56:E57"/>
    <mergeCell ref="G56:I56"/>
    <mergeCell ref="J56:K56"/>
    <mergeCell ref="L56:M56"/>
    <mergeCell ref="B57:C57"/>
    <mergeCell ref="G57:I57"/>
    <mergeCell ref="J57:K57"/>
    <mergeCell ref="L57:M57"/>
    <mergeCell ref="A54:A55"/>
    <mergeCell ref="B54:C54"/>
    <mergeCell ref="D54:E55"/>
    <mergeCell ref="G54:I54"/>
    <mergeCell ref="J54:K54"/>
    <mergeCell ref="L54:M54"/>
    <mergeCell ref="B55:C55"/>
    <mergeCell ref="G55:I55"/>
    <mergeCell ref="J55:K55"/>
    <mergeCell ref="L55:M55"/>
    <mergeCell ref="J50:K50"/>
    <mergeCell ref="L50:M50"/>
    <mergeCell ref="B51:C51"/>
    <mergeCell ref="G51:I51"/>
    <mergeCell ref="J51:K51"/>
    <mergeCell ref="L51:M51"/>
    <mergeCell ref="A52:A53"/>
    <mergeCell ref="B52:C52"/>
    <mergeCell ref="D52:E53"/>
    <mergeCell ref="G52:I52"/>
    <mergeCell ref="J52:K52"/>
    <mergeCell ref="L52:M52"/>
    <mergeCell ref="B53:C53"/>
    <mergeCell ref="G53:I53"/>
    <mergeCell ref="J53:K53"/>
    <mergeCell ref="L53:M53"/>
    <mergeCell ref="B131:E131"/>
    <mergeCell ref="A46:A47"/>
    <mergeCell ref="B46:C46"/>
    <mergeCell ref="D46:E47"/>
    <mergeCell ref="G46:I46"/>
    <mergeCell ref="J46:K46"/>
    <mergeCell ref="L46:M46"/>
    <mergeCell ref="B47:C47"/>
    <mergeCell ref="G47:I47"/>
    <mergeCell ref="J47:K47"/>
    <mergeCell ref="L47:M47"/>
    <mergeCell ref="A48:A49"/>
    <mergeCell ref="B48:C48"/>
    <mergeCell ref="D48:E49"/>
    <mergeCell ref="G48:I48"/>
    <mergeCell ref="J48:K48"/>
    <mergeCell ref="L48:M48"/>
    <mergeCell ref="B49:C49"/>
    <mergeCell ref="G49:I49"/>
    <mergeCell ref="J49:K49"/>
    <mergeCell ref="L49:M49"/>
    <mergeCell ref="A50:A51"/>
    <mergeCell ref="B50:C50"/>
    <mergeCell ref="D50:E51"/>
    <mergeCell ref="A39:M39"/>
    <mergeCell ref="O95:Q95"/>
    <mergeCell ref="B140:D140"/>
    <mergeCell ref="E140:G140"/>
    <mergeCell ref="H140:J140"/>
    <mergeCell ref="K140:M140"/>
    <mergeCell ref="J127:K127"/>
    <mergeCell ref="L127:M127"/>
    <mergeCell ref="B101:D102"/>
    <mergeCell ref="E101:G102"/>
    <mergeCell ref="B129:E129"/>
    <mergeCell ref="G129:I129"/>
    <mergeCell ref="J129:K129"/>
    <mergeCell ref="L129:M129"/>
    <mergeCell ref="A126:M126"/>
    <mergeCell ref="G128:I128"/>
    <mergeCell ref="J128:K128"/>
    <mergeCell ref="L128:M128"/>
    <mergeCell ref="L115:M115"/>
    <mergeCell ref="H101:J102"/>
    <mergeCell ref="B95:D97"/>
    <mergeCell ref="E95:G97"/>
    <mergeCell ref="H95:J97"/>
    <mergeCell ref="A109:M109"/>
    <mergeCell ref="I2:M2"/>
    <mergeCell ref="H3:M3"/>
    <mergeCell ref="H5:M5"/>
    <mergeCell ref="I6:M6"/>
    <mergeCell ref="I7:M7"/>
    <mergeCell ref="I8:M8"/>
    <mergeCell ref="I4:M4"/>
    <mergeCell ref="A19:M19"/>
    <mergeCell ref="A21:A22"/>
    <mergeCell ref="B21:D22"/>
    <mergeCell ref="E21:M22"/>
    <mergeCell ref="A10:M10"/>
    <mergeCell ref="A44:M44"/>
    <mergeCell ref="B45:C45"/>
    <mergeCell ref="D45:E45"/>
    <mergeCell ref="G45:I45"/>
    <mergeCell ref="J45:K45"/>
    <mergeCell ref="L45:M45"/>
    <mergeCell ref="A11:M13"/>
    <mergeCell ref="A15:M16"/>
    <mergeCell ref="A29:M29"/>
    <mergeCell ref="A31:A32"/>
    <mergeCell ref="B31:D32"/>
    <mergeCell ref="E31:M32"/>
    <mergeCell ref="B33:D33"/>
    <mergeCell ref="E33:M33"/>
    <mergeCell ref="A34:A36"/>
    <mergeCell ref="B34:D36"/>
    <mergeCell ref="E34:M36"/>
    <mergeCell ref="A18:M18"/>
    <mergeCell ref="B23:D23"/>
    <mergeCell ref="E23:M23"/>
    <mergeCell ref="A24:A26"/>
    <mergeCell ref="B24:D26"/>
    <mergeCell ref="E24:M26"/>
    <mergeCell ref="G131:I131"/>
    <mergeCell ref="J131:K131"/>
    <mergeCell ref="L131:M131"/>
    <mergeCell ref="K95:M97"/>
    <mergeCell ref="B107:D107"/>
    <mergeCell ref="E107:G107"/>
    <mergeCell ref="H107:J107"/>
    <mergeCell ref="K107:M107"/>
    <mergeCell ref="A104:A106"/>
    <mergeCell ref="B104:D106"/>
    <mergeCell ref="E104:G106"/>
    <mergeCell ref="H104:J106"/>
    <mergeCell ref="B103:M103"/>
    <mergeCell ref="K104:M106"/>
    <mergeCell ref="K101:M102"/>
    <mergeCell ref="A95:A97"/>
    <mergeCell ref="A99:M99"/>
    <mergeCell ref="A101:A102"/>
    <mergeCell ref="B123:E123"/>
    <mergeCell ref="G123:I123"/>
    <mergeCell ref="J123:K123"/>
    <mergeCell ref="L123:M123"/>
    <mergeCell ref="B124:E124"/>
    <mergeCell ref="G124:I124"/>
    <mergeCell ref="B141:D141"/>
    <mergeCell ref="E141:G141"/>
    <mergeCell ref="H141:J141"/>
    <mergeCell ref="K141:M141"/>
    <mergeCell ref="B142:D142"/>
    <mergeCell ref="E142:G142"/>
    <mergeCell ref="H142:J142"/>
    <mergeCell ref="K142:M142"/>
    <mergeCell ref="B143:D143"/>
    <mergeCell ref="E143:G143"/>
    <mergeCell ref="H143:J143"/>
    <mergeCell ref="K143:M143"/>
    <mergeCell ref="B144:D144"/>
    <mergeCell ref="E144:G144"/>
    <mergeCell ref="H144:J144"/>
    <mergeCell ref="K144:M144"/>
    <mergeCell ref="B145:D145"/>
    <mergeCell ref="E145:G145"/>
    <mergeCell ref="H145:J145"/>
    <mergeCell ref="K145:M145"/>
    <mergeCell ref="B146:D146"/>
    <mergeCell ref="E146:G146"/>
    <mergeCell ref="H146:J146"/>
    <mergeCell ref="K146:M146"/>
    <mergeCell ref="B147:D147"/>
    <mergeCell ref="E147:G147"/>
    <mergeCell ref="H147:J147"/>
    <mergeCell ref="K147:M147"/>
    <mergeCell ref="B148:D148"/>
    <mergeCell ref="E148:G148"/>
    <mergeCell ref="H148:J148"/>
    <mergeCell ref="K148:M148"/>
    <mergeCell ref="B149:D149"/>
    <mergeCell ref="E149:G149"/>
    <mergeCell ref="H149:J149"/>
    <mergeCell ref="K149:M149"/>
    <mergeCell ref="B150:D150"/>
    <mergeCell ref="E150:G150"/>
    <mergeCell ref="H150:J150"/>
    <mergeCell ref="K150:M150"/>
    <mergeCell ref="B151:D151"/>
    <mergeCell ref="E151:G151"/>
    <mergeCell ref="H151:J151"/>
    <mergeCell ref="K151:M151"/>
    <mergeCell ref="B152:D152"/>
    <mergeCell ref="E152:G152"/>
    <mergeCell ref="H152:J152"/>
    <mergeCell ref="K152:M152"/>
    <mergeCell ref="B153:D153"/>
    <mergeCell ref="E153:G153"/>
    <mergeCell ref="H153:J153"/>
    <mergeCell ref="K153:M153"/>
    <mergeCell ref="B154:D154"/>
    <mergeCell ref="E154:G154"/>
    <mergeCell ref="H154:J154"/>
    <mergeCell ref="K154:M154"/>
    <mergeCell ref="B155:D155"/>
    <mergeCell ref="E155:G155"/>
    <mergeCell ref="H155:J155"/>
    <mergeCell ref="K155:M155"/>
    <mergeCell ref="B156:D156"/>
    <mergeCell ref="E156:G156"/>
    <mergeCell ref="H156:J156"/>
    <mergeCell ref="K156:M156"/>
    <mergeCell ref="B157:D157"/>
    <mergeCell ref="E157:G157"/>
    <mergeCell ref="H157:J157"/>
    <mergeCell ref="K157:M157"/>
    <mergeCell ref="B158:D158"/>
    <mergeCell ref="E158:G158"/>
    <mergeCell ref="H158:J158"/>
    <mergeCell ref="K158:M158"/>
    <mergeCell ref="B159:D159"/>
    <mergeCell ref="E159:G159"/>
    <mergeCell ref="H159:J159"/>
    <mergeCell ref="K159:M159"/>
    <mergeCell ref="B160:D160"/>
    <mergeCell ref="E160:G160"/>
    <mergeCell ref="H160:J160"/>
    <mergeCell ref="K160:M160"/>
    <mergeCell ref="B161:D161"/>
    <mergeCell ref="E161:G161"/>
    <mergeCell ref="H161:J161"/>
    <mergeCell ref="K161:M161"/>
    <mergeCell ref="B162:D162"/>
    <mergeCell ref="E162:G162"/>
    <mergeCell ref="H162:J162"/>
    <mergeCell ref="K162:M162"/>
    <mergeCell ref="B163:D163"/>
    <mergeCell ref="E163:G163"/>
    <mergeCell ref="H163:J163"/>
    <mergeCell ref="K163:M163"/>
    <mergeCell ref="B164:D164"/>
    <mergeCell ref="E164:G164"/>
    <mergeCell ref="H164:J164"/>
    <mergeCell ref="K164:M164"/>
    <mergeCell ref="B165:D165"/>
    <mergeCell ref="E165:G165"/>
    <mergeCell ref="H165:J165"/>
    <mergeCell ref="K165:M165"/>
    <mergeCell ref="B166:D166"/>
    <mergeCell ref="E166:G166"/>
    <mergeCell ref="H166:J166"/>
    <mergeCell ref="K166:M166"/>
    <mergeCell ref="B167:D167"/>
    <mergeCell ref="E167:G167"/>
    <mergeCell ref="H167:J167"/>
    <mergeCell ref="K167:M167"/>
    <mergeCell ref="B168:D168"/>
    <mergeCell ref="E168:G168"/>
    <mergeCell ref="H168:J168"/>
    <mergeCell ref="K168:M168"/>
    <mergeCell ref="B169:D169"/>
    <mergeCell ref="E169:G169"/>
    <mergeCell ref="H169:J169"/>
    <mergeCell ref="K169:M169"/>
    <mergeCell ref="B170:D170"/>
    <mergeCell ref="E170:G170"/>
    <mergeCell ref="H170:J170"/>
    <mergeCell ref="K170:M170"/>
    <mergeCell ref="H175:J175"/>
    <mergeCell ref="K175:M175"/>
    <mergeCell ref="B176:D176"/>
    <mergeCell ref="E176:G176"/>
    <mergeCell ref="H176:J176"/>
    <mergeCell ref="K176:M176"/>
    <mergeCell ref="B171:D171"/>
    <mergeCell ref="E171:G171"/>
    <mergeCell ref="H171:J171"/>
    <mergeCell ref="K171:M171"/>
    <mergeCell ref="B172:D172"/>
    <mergeCell ref="E172:G172"/>
    <mergeCell ref="H172:J172"/>
    <mergeCell ref="K172:M172"/>
    <mergeCell ref="B173:D173"/>
    <mergeCell ref="E173:G173"/>
    <mergeCell ref="H173:J173"/>
    <mergeCell ref="K173:M173"/>
    <mergeCell ref="B183:D183"/>
    <mergeCell ref="E183:G183"/>
    <mergeCell ref="H183:J183"/>
    <mergeCell ref="K183:M183"/>
    <mergeCell ref="B177:D177"/>
    <mergeCell ref="E177:G177"/>
    <mergeCell ref="H177:J177"/>
    <mergeCell ref="K177:M177"/>
    <mergeCell ref="B178:D178"/>
    <mergeCell ref="E178:G178"/>
    <mergeCell ref="H178:J178"/>
    <mergeCell ref="K178:M178"/>
    <mergeCell ref="B179:D179"/>
    <mergeCell ref="E179:G179"/>
    <mergeCell ref="H179:J179"/>
    <mergeCell ref="K179:M179"/>
    <mergeCell ref="B187:D187"/>
    <mergeCell ref="E187:G187"/>
    <mergeCell ref="H187:J187"/>
    <mergeCell ref="K187:M187"/>
    <mergeCell ref="B188:D188"/>
    <mergeCell ref="E188:G188"/>
    <mergeCell ref="H188:J188"/>
    <mergeCell ref="K188:M188"/>
    <mergeCell ref="B189:D189"/>
    <mergeCell ref="E189:G189"/>
    <mergeCell ref="A195:A196"/>
    <mergeCell ref="B195:D196"/>
    <mergeCell ref="E195:G196"/>
    <mergeCell ref="H195:J196"/>
    <mergeCell ref="K195:M196"/>
    <mergeCell ref="H189:J189"/>
    <mergeCell ref="K189:M189"/>
    <mergeCell ref="B190:D190"/>
    <mergeCell ref="E190:G190"/>
    <mergeCell ref="H190:J190"/>
    <mergeCell ref="K190:M190"/>
    <mergeCell ref="B191:D191"/>
    <mergeCell ref="E191:G191"/>
    <mergeCell ref="H191:J191"/>
    <mergeCell ref="K191:M191"/>
    <mergeCell ref="B192:D192"/>
    <mergeCell ref="E192:G192"/>
    <mergeCell ref="H192:J192"/>
    <mergeCell ref="K192:M192"/>
    <mergeCell ref="A193:M193"/>
    <mergeCell ref="A41:D41"/>
    <mergeCell ref="E41:M41"/>
    <mergeCell ref="A42:D42"/>
    <mergeCell ref="E42:M42"/>
    <mergeCell ref="A43:D43"/>
    <mergeCell ref="E43:M43"/>
    <mergeCell ref="A112:M112"/>
    <mergeCell ref="L111:M111"/>
    <mergeCell ref="J111:K111"/>
    <mergeCell ref="G111:I111"/>
    <mergeCell ref="B111:E111"/>
    <mergeCell ref="A92:A94"/>
    <mergeCell ref="B92:D94"/>
    <mergeCell ref="E92:G94"/>
    <mergeCell ref="H92:J94"/>
    <mergeCell ref="K92:M94"/>
    <mergeCell ref="B91:M91"/>
    <mergeCell ref="A87:M87"/>
    <mergeCell ref="A89:A90"/>
    <mergeCell ref="B89:D90"/>
    <mergeCell ref="E89:G90"/>
    <mergeCell ref="H89:J90"/>
    <mergeCell ref="K89:M90"/>
    <mergeCell ref="G50:I50"/>
    <mergeCell ref="J124:K124"/>
    <mergeCell ref="L124:M124"/>
    <mergeCell ref="B127:E127"/>
    <mergeCell ref="G127:I127"/>
    <mergeCell ref="B128:E128"/>
    <mergeCell ref="B130:E130"/>
    <mergeCell ref="G130:I130"/>
    <mergeCell ref="J130:K130"/>
    <mergeCell ref="L130:M130"/>
    <mergeCell ref="B132:E132"/>
    <mergeCell ref="G132:I132"/>
    <mergeCell ref="J132:K132"/>
    <mergeCell ref="L132:M132"/>
    <mergeCell ref="B133:E133"/>
    <mergeCell ref="G133:I133"/>
    <mergeCell ref="J133:K133"/>
    <mergeCell ref="L133:M133"/>
    <mergeCell ref="A135:M135"/>
    <mergeCell ref="A136:A137"/>
    <mergeCell ref="B136:D137"/>
    <mergeCell ref="E136:G137"/>
    <mergeCell ref="H136:J137"/>
    <mergeCell ref="K136:M137"/>
    <mergeCell ref="A138:M138"/>
    <mergeCell ref="B182:D182"/>
    <mergeCell ref="E182:G182"/>
    <mergeCell ref="H182:J182"/>
    <mergeCell ref="K182:M182"/>
    <mergeCell ref="B180:D180"/>
    <mergeCell ref="E180:G180"/>
    <mergeCell ref="H180:J180"/>
    <mergeCell ref="K180:M180"/>
    <mergeCell ref="B181:D181"/>
    <mergeCell ref="E181:G181"/>
    <mergeCell ref="H181:J181"/>
    <mergeCell ref="K181:M181"/>
    <mergeCell ref="B174:D174"/>
    <mergeCell ref="E174:G174"/>
    <mergeCell ref="H174:J174"/>
    <mergeCell ref="K174:M174"/>
    <mergeCell ref="B175:D175"/>
    <mergeCell ref="E175:G175"/>
    <mergeCell ref="B184:D184"/>
    <mergeCell ref="E184:G184"/>
    <mergeCell ref="H184:J184"/>
    <mergeCell ref="K184:M184"/>
    <mergeCell ref="B185:D185"/>
    <mergeCell ref="E185:G185"/>
    <mergeCell ref="H185:J185"/>
    <mergeCell ref="K185:M185"/>
    <mergeCell ref="B186:D186"/>
    <mergeCell ref="E186:G186"/>
    <mergeCell ref="H186:J186"/>
    <mergeCell ref="K186:M186"/>
    <mergeCell ref="B204:D204"/>
    <mergeCell ref="E204:G204"/>
    <mergeCell ref="H204:J204"/>
    <mergeCell ref="K204:M204"/>
    <mergeCell ref="B200:D200"/>
    <mergeCell ref="E200:G200"/>
    <mergeCell ref="H200:J200"/>
    <mergeCell ref="K200:M200"/>
    <mergeCell ref="B199:D199"/>
    <mergeCell ref="E199:G199"/>
    <mergeCell ref="H199:J199"/>
    <mergeCell ref="K199:M199"/>
    <mergeCell ref="B201:D201"/>
    <mergeCell ref="E201:G201"/>
    <mergeCell ref="H201:J201"/>
    <mergeCell ref="K201:M201"/>
    <mergeCell ref="O197:S197"/>
    <mergeCell ref="B202:D202"/>
    <mergeCell ref="E202:G202"/>
    <mergeCell ref="H202:J202"/>
    <mergeCell ref="K202:M202"/>
    <mergeCell ref="B203:D203"/>
    <mergeCell ref="E203:G203"/>
    <mergeCell ref="H203:J203"/>
    <mergeCell ref="K203:M203"/>
    <mergeCell ref="B197:D197"/>
    <mergeCell ref="E197:G197"/>
    <mergeCell ref="H197:J197"/>
    <mergeCell ref="K197:M197"/>
    <mergeCell ref="B198:D198"/>
    <mergeCell ref="E198:G198"/>
    <mergeCell ref="H198:J198"/>
    <mergeCell ref="K198:M198"/>
    <mergeCell ref="B207:D207"/>
    <mergeCell ref="E207:G207"/>
    <mergeCell ref="H207:J207"/>
    <mergeCell ref="K207:M207"/>
    <mergeCell ref="B208:D208"/>
    <mergeCell ref="E208:G208"/>
    <mergeCell ref="H208:J208"/>
    <mergeCell ref="K208:M208"/>
    <mergeCell ref="B205:D205"/>
    <mergeCell ref="E205:G205"/>
    <mergeCell ref="H205:J205"/>
    <mergeCell ref="K205:M205"/>
    <mergeCell ref="B206:D206"/>
    <mergeCell ref="E206:G206"/>
    <mergeCell ref="H206:J206"/>
    <mergeCell ref="K206:M206"/>
  </mergeCells>
  <pageMargins left="0.98425196850393704" right="0" top="0.59055118110236227" bottom="0.39370078740157483" header="0.31496062992125984" footer="0.31496062992125984"/>
  <pageSetup paperSize="9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33" sqref="I33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1" sqref="G31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ИТОГОВАЯ ТАБЛИЦА (2021)</vt:lpstr>
      <vt:lpstr>Лист2</vt:lpstr>
      <vt:lpstr>Лист3</vt:lpstr>
      <vt:lpstr>'ИТОГОВАЯ ТАБЛИЦА (2021)'!Область_печати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2023-07-21T12:55:25Z</dcterms:modified>
</cp:coreProperties>
</file>