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февраль" sheetId="1" r:id="rId1"/>
  </sheets>
  <definedNames>
    <definedName name="_xlnm._FilterDatabase" localSheetId="0" hidden="1">'февраль'!$A$16:$K$200</definedName>
    <definedName name="_xlnm.Print_Titles" localSheetId="0">'февраль'!$16:$17</definedName>
    <definedName name="_xlnm.Print_Area" localSheetId="0">'февраль'!$A$1:$K$200</definedName>
  </definedNames>
  <calcPr fullCalcOnLoad="1"/>
</workbook>
</file>

<file path=xl/sharedStrings.xml><?xml version="1.0" encoding="utf-8"?>
<sst xmlns="http://schemas.openxmlformats.org/spreadsheetml/2006/main" count="969" uniqueCount="244">
  <si>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</si>
  <si>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</si>
  <si>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</si>
  <si>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</si>
  <si>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</si>
  <si>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</si>
  <si>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</si>
  <si>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</si>
  <si>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</si>
  <si>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</si>
  <si>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</si>
  <si>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</si>
  <si>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</si>
  <si>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</si>
  <si>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</si>
  <si>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</si>
  <si>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</si>
  <si>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</si>
  <si>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</si>
  <si>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</si>
  <si>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</si>
  <si>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</si>
  <si>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</si>
  <si>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</si>
  <si>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</si>
  <si>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</si>
  <si>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</si>
  <si>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</si>
  <si>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</si>
  <si>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</si>
  <si>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</si>
  <si>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</si>
  <si>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</si>
  <si>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</si>
  <si>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</si>
  <si>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</si>
  <si>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</si>
  <si>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</si>
  <si>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</si>
  <si>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</si>
  <si>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</si>
  <si>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</si>
  <si>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</si>
  <si>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</si>
  <si>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</si>
  <si>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</si>
  <si>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</si>
  <si>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</si>
  <si>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</si>
  <si>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</si>
  <si>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</si>
  <si>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</si>
  <si>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</si>
  <si>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</si>
  <si>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</si>
  <si>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</si>
  <si>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</si>
  <si>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</si>
  <si>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</si>
  <si>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</si>
  <si>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</si>
  <si>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</si>
  <si>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</si>
  <si>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</si>
  <si>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</si>
  <si>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</si>
  <si>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</si>
  <si>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98 9 09 96110</t>
  </si>
  <si>
    <t>98 9 09 10050</t>
  </si>
  <si>
    <t>98 9 09 10100</t>
  </si>
  <si>
    <t>98 9 09 96030</t>
  </si>
  <si>
    <t>98 9 09 51180</t>
  </si>
  <si>
    <t>98 9 09 96100</t>
  </si>
  <si>
    <t>64 0 00 00000</t>
  </si>
  <si>
    <t>64 1 00 00000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</si>
  <si>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</si>
  <si>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</si>
  <si>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</si>
  <si>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</si>
  <si>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</si>
  <si>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</si>
  <si>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</si>
  <si>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</si>
  <si>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</si>
  <si>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</si>
  <si>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</si>
  <si>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</si>
  <si>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</si>
  <si>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</si>
  <si>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</si>
  <si>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</si>
  <si>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</si>
  <si>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</si>
  <si>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</si>
  <si>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</si>
  <si>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</si>
  <si>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</si>
  <si>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</si>
  <si>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</si>
  <si>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</si>
  <si>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Основное мероприятие "Мероприятия по борьбе с борщевиком Сосновского"</t>
  </si>
  <si>
    <t>72 0 00 00000</t>
  </si>
  <si>
    <t>72 0 01 00000</t>
  </si>
  <si>
    <t>98 9 09 15500</t>
  </si>
  <si>
    <t>Мероприятия в области коммунального хозяйства</t>
  </si>
  <si>
    <t>98 9 09 10010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</si>
  <si>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</si>
  <si>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</si>
  <si>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</si>
  <si>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</si>
  <si>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</si>
  <si>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</si>
  <si>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</si>
  <si>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</si>
  <si>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</si>
  <si>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</si>
  <si>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</si>
  <si>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</si>
  <si>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</si>
  <si>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</si>
  <si>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</si>
  <si>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</si>
  <si>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</si>
  <si>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</si>
  <si>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</si>
  <si>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</si>
  <si>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</si>
  <si>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</si>
  <si>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</si>
  <si>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</si>
  <si>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</si>
  <si>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</si>
  <si>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</si>
  <si>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</si>
  <si>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</si>
  <si>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</si>
  <si>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</si>
  <si>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</si>
  <si>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</si>
  <si>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</si>
  <si>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</si>
  <si>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</si>
  <si>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</si>
  <si>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</si>
  <si>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 xml:space="preserve">Осуществление части полномочий поселений по формированию, утверждению, исполнению бюджета </t>
  </si>
  <si>
    <t>7Т 0 01 15350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</si>
  <si>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</si>
  <si>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</si>
  <si>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</si>
  <si>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</si>
  <si>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</si>
  <si>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</si>
  <si>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</si>
  <si>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</si>
  <si>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</si>
  <si>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</si>
  <si>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</si>
  <si>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</si>
  <si>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</si>
  <si>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</si>
  <si>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</si>
  <si>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</si>
  <si>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</si>
  <si>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</si>
  <si>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</si>
  <si>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</si>
  <si>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</si>
  <si>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</si>
  <si>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</si>
  <si>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</si>
  <si>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</si>
  <si>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</si>
  <si>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</si>
  <si>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</si>
  <si>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64 1 01 14780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</si>
  <si>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</si>
  <si>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</si>
  <si>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</si>
  <si>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</si>
  <si>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Расходы на обеспечение функций органов местного самоуправления</t>
  </si>
  <si>
    <t>67 3 09 00230</t>
  </si>
  <si>
    <t>5N 0 00 00000</t>
  </si>
  <si>
    <t>5N 0 01 00000</t>
  </si>
  <si>
    <t>5N 0 01 S4770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</si>
  <si>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</si>
  <si>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</si>
  <si>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</si>
  <si>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</si>
  <si>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</si>
  <si>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</si>
  <si>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</si>
  <si>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</si>
  <si>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</si>
  <si>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</si>
  <si>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</si>
  <si>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</si>
  <si>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</si>
  <si>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</si>
  <si>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</si>
  <si>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</si>
  <si>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</si>
  <si>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</si>
  <si>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</si>
  <si>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</si>
  <si>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</si>
  <si>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</si>
  <si>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</si>
  <si>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Субсидии юридическим лицам на возмещение части затрат организациям, предоставляющим населению банно-прачечные услуги</t>
  </si>
  <si>
    <t>98 9 09 06300</t>
  </si>
  <si>
    <t>Поддержка развития общественной инфраструктуры муниципального значения</t>
  </si>
  <si>
    <t>400</t>
  </si>
  <si>
    <t>Капитальные вложения в объекты государственной (муниципальной) собственности</t>
  </si>
  <si>
    <t>7Т 0 01 15340</t>
  </si>
  <si>
    <t>Организация и содержание мест захоронения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</si>
  <si>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</si>
  <si>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</si>
  <si>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Бюджетные ассигнования на 2021 год (тысяч рублей)</t>
  </si>
  <si>
    <t>Бюджетные ассигнования на 2022 год (тысяч рублей)</t>
  </si>
  <si>
    <t>Бюджетные ассигнования на 2023год (тысяч рублей)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</si>
  <si>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</si>
  <si>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</si>
  <si>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</si>
  <si>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Осуществление части полномочий поселений по организации и осуществлению мероприятий по  ЧС (по созданию, содержанию и организации деятельности аварийно-спасательных служб) </t>
  </si>
  <si>
    <t>72 0 01 14670</t>
  </si>
  <si>
    <t>7Т 0 01 S4840</t>
  </si>
  <si>
    <t>Мероприятия по борьбе с борщевиком Сосновского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</si>
  <si>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</si>
  <si>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</si>
  <si>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</si>
  <si>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3C 1 01 00000</t>
  </si>
  <si>
    <t>3C 1 01 13800</t>
  </si>
  <si>
    <t>3C 1 00 00000</t>
  </si>
  <si>
    <t>Подпрограмма "Профилактические мероприятия по предупреждению терроризма и экстремизма и защита жизни граждан, проживающих на территории МО Шумское сельское поселение от террористических и экстремистских актов"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</si>
  <si>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</si>
  <si>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</t>
  </si>
  <si>
    <t xml:space="preserve">Ремонт автомобильных дорог общего пользования местного значения </t>
  </si>
  <si>
    <t>Иные закупки товаров, работ и услуг для обеспечения государственных (муниципальных) нужд</t>
  </si>
  <si>
    <t>от "11" декабря 2020 г. № 69</t>
  </si>
  <si>
    <t>бюджета МО Шумское сельское  поселение на 2021 год и плановый период 2022 и 2023 годов</t>
  </si>
  <si>
    <t>(в редакции решения совета депутатов</t>
  </si>
  <si>
    <t>64 1 01 S0140</t>
  </si>
  <si>
    <t>64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</si>
  <si>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</si>
  <si>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от "02" февраля 2021г № 7)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</si>
</sst>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7" fillId="33" borderId="10" xfId="0" applyNumberFormat="1" applyFont="1" applyFill="1" applyBorder="1" applyAlignment="1">
      <alignment horizontal="center" vertical="center"/>
    </xf>
    <xf numFmtId="0" fontId="16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>
      <alignment horizontal="left" wrapText="1"/>
    </xf>
    <xf numFmtId="0" fontId="10" fillId="33" borderId="15" xfId="0" applyNumberFormat="1" applyFont="1" applyFill="1" applyBorder="1" applyAlignment="1">
      <alignment horizontal="center"/>
    </xf>
    <xf numFmtId="0" fontId="9" fillId="33" borderId="16" xfId="53" applyNumberFormat="1" applyFont="1" applyFill="1" applyBorder="1" applyAlignment="1" applyProtection="1">
      <alignment horizontal="center" vertical="center" wrapText="1"/>
      <protection/>
    </xf>
    <xf numFmtId="0" fontId="9" fillId="33" borderId="17" xfId="53" applyNumberFormat="1" applyFont="1" applyFill="1" applyBorder="1" applyAlignment="1" applyProtection="1">
      <alignment horizontal="center" vertical="center" wrapText="1"/>
      <protection/>
    </xf>
    <xf numFmtId="0" fontId="9" fillId="33" borderId="18" xfId="53" applyNumberFormat="1" applyFont="1" applyFill="1" applyBorder="1" applyAlignment="1" applyProtection="1">
      <alignment horizontal="center" vertical="center" wrapText="1"/>
      <protection/>
    </xf>
    <xf numFmtId="0" fontId="9" fillId="33" borderId="19" xfId="53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10" fillId="33" borderId="15" xfId="0" applyNumberFormat="1" applyFont="1" applyFill="1" applyBorder="1" applyAlignment="1">
      <alignment horizontal="right"/>
    </xf>
    <xf numFmtId="0" fontId="10" fillId="33" borderId="22" xfId="0" applyNumberFormat="1" applyFont="1" applyFill="1" applyBorder="1" applyAlignment="1">
      <alignment horizontal="right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19" fillId="33" borderId="26" xfId="53" applyNumberFormat="1" applyFont="1" applyFill="1" applyBorder="1" applyAlignment="1" applyProtection="1">
      <alignment horizontal="center" vertical="center" wrapText="1"/>
      <protection/>
    </xf>
    <xf numFmtId="49" fontId="19" fillId="33" borderId="27" xfId="53" applyNumberFormat="1" applyFont="1" applyFill="1" applyBorder="1" applyAlignment="1" applyProtection="1">
      <alignment horizontal="center" vertical="center" wrapText="1"/>
      <protection/>
    </xf>
    <xf numFmtId="49" fontId="19" fillId="33" borderId="11" xfId="53" applyNumberFormat="1" applyFont="1" applyFill="1" applyBorder="1" applyAlignment="1" applyProtection="1">
      <alignment horizontal="center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3" fillId="33" borderId="19" xfId="0" applyNumberFormat="1" applyFont="1" applyFill="1" applyBorder="1" applyAlignment="1">
      <alignment horizontal="center"/>
    </xf>
    <xf numFmtId="0" fontId="13" fillId="33" borderId="20" xfId="0" applyNumberFormat="1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8" fillId="33" borderId="21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left" wrapText="1"/>
    </xf>
    <xf numFmtId="0" fontId="10" fillId="0" borderId="29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right"/>
    </xf>
    <xf numFmtId="0" fontId="10" fillId="0" borderId="30" xfId="0" applyNumberFormat="1" applyFont="1" applyFill="1" applyBorder="1" applyAlignment="1">
      <alignment horizontal="right"/>
    </xf>
    <xf numFmtId="0" fontId="10" fillId="0" borderId="31" xfId="0" applyNumberFormat="1" applyFont="1" applyFill="1" applyBorder="1" applyAlignment="1">
      <alignment horizontal="left" wrapText="1"/>
    </xf>
    <xf numFmtId="0" fontId="10" fillId="0" borderId="32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right"/>
    </xf>
    <xf numFmtId="175" fontId="10" fillId="0" borderId="33" xfId="0" applyNumberFormat="1" applyFont="1" applyFill="1" applyBorder="1" applyAlignment="1">
      <alignment horizontal="right"/>
    </xf>
    <xf numFmtId="0" fontId="10" fillId="0" borderId="34" xfId="0" applyNumberFormat="1" applyFont="1" applyFill="1" applyBorder="1" applyAlignment="1">
      <alignment horizontal="left" wrapText="1"/>
    </xf>
    <xf numFmtId="0" fontId="10" fillId="0" borderId="35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right"/>
    </xf>
    <xf numFmtId="0" fontId="10" fillId="0" borderId="36" xfId="0" applyNumberFormat="1" applyFont="1" applyFill="1" applyBorder="1" applyAlignment="1">
      <alignment horizontal="left" wrapText="1"/>
    </xf>
    <xf numFmtId="0" fontId="10" fillId="0" borderId="35" xfId="0" applyNumberFormat="1" applyFont="1" applyFill="1" applyBorder="1" applyAlignment="1">
      <alignment horizontal="right"/>
    </xf>
    <xf numFmtId="0" fontId="10" fillId="0" borderId="37" xfId="0" applyNumberFormat="1" applyFont="1" applyFill="1" applyBorder="1" applyAlignment="1">
      <alignment horizontal="right"/>
    </xf>
    <xf numFmtId="0" fontId="10" fillId="0" borderId="38" xfId="0" applyNumberFormat="1" applyFont="1" applyFill="1" applyBorder="1" applyAlignment="1">
      <alignment horizontal="left" wrapText="1"/>
    </xf>
    <xf numFmtId="0" fontId="8" fillId="0" borderId="39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right"/>
    </xf>
    <xf numFmtId="0" fontId="10" fillId="0" borderId="40" xfId="0" applyNumberFormat="1" applyFont="1" applyFill="1" applyBorder="1" applyAlignment="1">
      <alignment horizontal="right"/>
    </xf>
    <xf numFmtId="0" fontId="11" fillId="0" borderId="41" xfId="0" applyNumberFormat="1" applyFont="1" applyFill="1" applyBorder="1" applyAlignment="1">
      <alignment horizontal="left" wrapText="1"/>
    </xf>
    <xf numFmtId="0" fontId="11" fillId="0" borderId="42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right"/>
    </xf>
    <xf numFmtId="0" fontId="11" fillId="0" borderId="43" xfId="0" applyNumberFormat="1" applyFont="1" applyFill="1" applyBorder="1" applyAlignment="1">
      <alignment horizontal="right"/>
    </xf>
    <xf numFmtId="0" fontId="10" fillId="0" borderId="44" xfId="0" applyNumberFormat="1" applyFont="1" applyFill="1" applyBorder="1" applyAlignment="1">
      <alignment horizontal="left" wrapText="1"/>
    </xf>
    <xf numFmtId="0" fontId="8" fillId="0" borderId="45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 horizontal="right"/>
    </xf>
    <xf numFmtId="0" fontId="8" fillId="0" borderId="46" xfId="0" applyNumberFormat="1" applyFont="1" applyFill="1" applyBorder="1" applyAlignment="1">
      <alignment horizontal="right"/>
    </xf>
    <xf numFmtId="0" fontId="11" fillId="0" borderId="47" xfId="0" applyNumberFormat="1" applyFont="1" applyFill="1" applyBorder="1" applyAlignment="1">
      <alignment horizontal="left" wrapText="1"/>
    </xf>
    <xf numFmtId="0" fontId="11" fillId="0" borderId="48" xfId="0" applyNumberFormat="1" applyFont="1" applyFill="1" applyBorder="1" applyAlignment="1">
      <alignment horizontal="center"/>
    </xf>
    <xf numFmtId="0" fontId="11" fillId="0" borderId="48" xfId="0" applyNumberFormat="1" applyFont="1" applyFill="1" applyBorder="1" applyAlignment="1">
      <alignment horizontal="right"/>
    </xf>
    <xf numFmtId="0" fontId="11" fillId="0" borderId="49" xfId="0" applyNumberFormat="1" applyFont="1" applyFill="1" applyBorder="1" applyAlignment="1">
      <alignment horizontal="right"/>
    </xf>
    <xf numFmtId="175" fontId="11" fillId="0" borderId="48" xfId="0" applyNumberFormat="1" applyFont="1" applyFill="1" applyBorder="1" applyAlignment="1">
      <alignment horizontal="right"/>
    </xf>
    <xf numFmtId="0" fontId="8" fillId="0" borderId="35" xfId="0" applyNumberFormat="1" applyFont="1" applyFill="1" applyBorder="1" applyAlignment="1">
      <alignment horizontal="center"/>
    </xf>
    <xf numFmtId="175" fontId="10" fillId="0" borderId="35" xfId="0" applyNumberFormat="1" applyFont="1" applyFill="1" applyBorder="1" applyAlignment="1">
      <alignment horizontal="right"/>
    </xf>
    <xf numFmtId="175" fontId="10" fillId="0" borderId="37" xfId="0" applyNumberFormat="1" applyFont="1" applyFill="1" applyBorder="1" applyAlignment="1">
      <alignment horizontal="right"/>
    </xf>
    <xf numFmtId="49" fontId="10" fillId="0" borderId="50" xfId="0" applyNumberFormat="1" applyFont="1" applyFill="1" applyBorder="1" applyAlignment="1">
      <alignment horizontal="left" wrapText="1"/>
    </xf>
    <xf numFmtId="175" fontId="10" fillId="0" borderId="39" xfId="0" applyNumberFormat="1" applyFont="1" applyFill="1" applyBorder="1" applyAlignment="1">
      <alignment horizontal="right"/>
    </xf>
    <xf numFmtId="175" fontId="10" fillId="0" borderId="40" xfId="0" applyNumberFormat="1" applyFont="1" applyFill="1" applyBorder="1" applyAlignment="1">
      <alignment horizontal="right"/>
    </xf>
    <xf numFmtId="175" fontId="11" fillId="0" borderId="49" xfId="0" applyNumberFormat="1" applyFont="1" applyFill="1" applyBorder="1" applyAlignment="1">
      <alignment horizontal="right"/>
    </xf>
    <xf numFmtId="0" fontId="11" fillId="0" borderId="51" xfId="0" applyNumberFormat="1" applyFont="1" applyFill="1" applyBorder="1" applyAlignment="1">
      <alignment horizontal="left" wrapText="1"/>
    </xf>
    <xf numFmtId="175" fontId="11" fillId="0" borderId="42" xfId="0" applyNumberFormat="1" applyFont="1" applyFill="1" applyBorder="1" applyAlignment="1">
      <alignment horizontal="right"/>
    </xf>
    <xf numFmtId="175" fontId="11" fillId="0" borderId="43" xfId="0" applyNumberFormat="1" applyFont="1" applyFill="1" applyBorder="1" applyAlignment="1">
      <alignment horizontal="right"/>
    </xf>
    <xf numFmtId="0" fontId="10" fillId="0" borderId="36" xfId="0" applyNumberFormat="1" applyFont="1" applyFill="1" applyBorder="1" applyAlignment="1">
      <alignment horizontal="left" wrapText="1"/>
    </xf>
    <xf numFmtId="0" fontId="10" fillId="0" borderId="35" xfId="0" applyNumberFormat="1" applyFont="1" applyFill="1" applyBorder="1" applyAlignment="1">
      <alignment horizontal="center"/>
    </xf>
    <xf numFmtId="0" fontId="11" fillId="0" borderId="35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right"/>
    </xf>
    <xf numFmtId="0" fontId="10" fillId="0" borderId="37" xfId="0" applyNumberFormat="1" applyFont="1" applyFill="1" applyBorder="1" applyAlignment="1">
      <alignment horizontal="right"/>
    </xf>
    <xf numFmtId="0" fontId="10" fillId="0" borderId="52" xfId="0" applyNumberFormat="1" applyFont="1" applyFill="1" applyBorder="1" applyAlignment="1">
      <alignment horizontal="left" wrapText="1"/>
    </xf>
    <xf numFmtId="0" fontId="8" fillId="0" borderId="53" xfId="0" applyNumberFormat="1" applyFont="1" applyFill="1" applyBorder="1" applyAlignment="1">
      <alignment horizontal="center"/>
    </xf>
    <xf numFmtId="0" fontId="10" fillId="0" borderId="53" xfId="0" applyNumberFormat="1" applyFont="1" applyFill="1" applyBorder="1" applyAlignment="1">
      <alignment horizontal="center"/>
    </xf>
    <xf numFmtId="0" fontId="11" fillId="0" borderId="53" xfId="0" applyNumberFormat="1" applyFont="1" applyFill="1" applyBorder="1" applyAlignment="1">
      <alignment horizontal="center"/>
    </xf>
    <xf numFmtId="0" fontId="10" fillId="0" borderId="53" xfId="0" applyNumberFormat="1" applyFont="1" applyFill="1" applyBorder="1" applyAlignment="1">
      <alignment horizontal="right"/>
    </xf>
    <xf numFmtId="0" fontId="10" fillId="0" borderId="54" xfId="0" applyNumberFormat="1" applyFont="1" applyFill="1" applyBorder="1" applyAlignment="1">
      <alignment horizontal="right"/>
    </xf>
    <xf numFmtId="0" fontId="11" fillId="0" borderId="42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right"/>
    </xf>
    <xf numFmtId="0" fontId="11" fillId="0" borderId="43" xfId="0" applyNumberFormat="1" applyFont="1" applyFill="1" applyBorder="1" applyAlignment="1">
      <alignment horizontal="right"/>
    </xf>
    <xf numFmtId="0" fontId="8" fillId="0" borderId="35" xfId="0" applyNumberFormat="1" applyFont="1" applyFill="1" applyBorder="1" applyAlignment="1">
      <alignment horizontal="center"/>
    </xf>
    <xf numFmtId="0" fontId="11" fillId="0" borderId="35" xfId="0" applyNumberFormat="1" applyFont="1" applyFill="1" applyBorder="1" applyAlignment="1">
      <alignment horizontal="center"/>
    </xf>
    <xf numFmtId="0" fontId="10" fillId="0" borderId="55" xfId="0" applyNumberFormat="1" applyFont="1" applyFill="1" applyBorder="1" applyAlignment="1">
      <alignment horizontal="left" wrapText="1"/>
    </xf>
    <xf numFmtId="0" fontId="10" fillId="0" borderId="56" xfId="0" applyNumberFormat="1" applyFont="1" applyFill="1" applyBorder="1" applyAlignment="1">
      <alignment horizontal="center"/>
    </xf>
    <xf numFmtId="175" fontId="8" fillId="0" borderId="56" xfId="0" applyNumberFormat="1" applyFont="1" applyFill="1" applyBorder="1" applyAlignment="1">
      <alignment horizontal="right"/>
    </xf>
    <xf numFmtId="175" fontId="8" fillId="0" borderId="57" xfId="0" applyNumberFormat="1" applyFont="1" applyFill="1" applyBorder="1" applyAlignment="1">
      <alignment horizontal="right"/>
    </xf>
    <xf numFmtId="0" fontId="11" fillId="0" borderId="58" xfId="0" applyNumberFormat="1" applyFont="1" applyFill="1" applyBorder="1" applyAlignment="1">
      <alignment horizontal="left" wrapText="1"/>
    </xf>
    <xf numFmtId="0" fontId="11" fillId="0" borderId="32" xfId="0" applyNumberFormat="1" applyFont="1" applyFill="1" applyBorder="1" applyAlignment="1">
      <alignment horizontal="center"/>
    </xf>
    <xf numFmtId="0" fontId="11" fillId="0" borderId="59" xfId="0" applyNumberFormat="1" applyFont="1" applyFill="1" applyBorder="1" applyAlignment="1">
      <alignment horizontal="center"/>
    </xf>
    <xf numFmtId="175" fontId="11" fillId="0" borderId="59" xfId="0" applyNumberFormat="1" applyFont="1" applyFill="1" applyBorder="1" applyAlignment="1">
      <alignment horizontal="right"/>
    </xf>
    <xf numFmtId="175" fontId="11" fillId="0" borderId="60" xfId="0" applyNumberFormat="1" applyFont="1" applyFill="1" applyBorder="1" applyAlignment="1">
      <alignment horizontal="right"/>
    </xf>
    <xf numFmtId="175" fontId="10" fillId="0" borderId="45" xfId="0" applyNumberFormat="1" applyFont="1" applyFill="1" applyBorder="1" applyAlignment="1">
      <alignment horizontal="right"/>
    </xf>
    <xf numFmtId="175" fontId="10" fillId="0" borderId="46" xfId="0" applyNumberFormat="1" applyFont="1" applyFill="1" applyBorder="1" applyAlignment="1">
      <alignment horizontal="right"/>
    </xf>
    <xf numFmtId="0" fontId="8" fillId="0" borderId="32" xfId="0" applyNumberFormat="1" applyFont="1" applyFill="1" applyBorder="1" applyAlignment="1">
      <alignment horizontal="center"/>
    </xf>
    <xf numFmtId="175" fontId="10" fillId="0" borderId="32" xfId="0" applyNumberFormat="1" applyFont="1" applyFill="1" applyBorder="1" applyAlignment="1">
      <alignment horizontal="right"/>
    </xf>
    <xf numFmtId="0" fontId="8" fillId="0" borderId="45" xfId="0" applyNumberFormat="1" applyFont="1" applyFill="1" applyBorder="1" applyAlignment="1">
      <alignment horizontal="center"/>
    </xf>
    <xf numFmtId="0" fontId="11" fillId="0" borderId="61" xfId="0" applyNumberFormat="1" applyFont="1" applyFill="1" applyBorder="1" applyAlignment="1">
      <alignment horizontal="center"/>
    </xf>
    <xf numFmtId="0" fontId="10" fillId="0" borderId="52" xfId="0" applyNumberFormat="1" applyFont="1" applyFill="1" applyBorder="1" applyAlignment="1">
      <alignment horizontal="left" wrapText="1"/>
    </xf>
    <xf numFmtId="0" fontId="10" fillId="0" borderId="53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 horizontal="center"/>
    </xf>
    <xf numFmtId="0" fontId="11" fillId="0" borderId="53" xfId="0" applyNumberFormat="1" applyFont="1" applyFill="1" applyBorder="1" applyAlignment="1">
      <alignment horizontal="center"/>
    </xf>
    <xf numFmtId="175" fontId="10" fillId="0" borderId="53" xfId="0" applyNumberFormat="1" applyFont="1" applyFill="1" applyBorder="1" applyAlignment="1">
      <alignment horizontal="right"/>
    </xf>
    <xf numFmtId="175" fontId="10" fillId="0" borderId="54" xfId="0" applyNumberFormat="1" applyFont="1" applyFill="1" applyBorder="1" applyAlignment="1">
      <alignment horizontal="right"/>
    </xf>
    <xf numFmtId="0" fontId="10" fillId="0" borderId="45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left" wrapText="1"/>
    </xf>
    <xf numFmtId="175" fontId="11" fillId="0" borderId="32" xfId="0" applyNumberFormat="1" applyFont="1" applyFill="1" applyBorder="1" applyAlignment="1">
      <alignment horizontal="right"/>
    </xf>
    <xf numFmtId="175" fontId="11" fillId="0" borderId="33" xfId="0" applyNumberFormat="1" applyFont="1" applyFill="1" applyBorder="1" applyAlignment="1">
      <alignment horizontal="right"/>
    </xf>
    <xf numFmtId="175" fontId="8" fillId="0" borderId="32" xfId="0" applyNumberFormat="1" applyFont="1" applyFill="1" applyBorder="1" applyAlignment="1">
      <alignment horizontal="right"/>
    </xf>
    <xf numFmtId="175" fontId="8" fillId="0" borderId="33" xfId="0" applyNumberFormat="1" applyFont="1" applyFill="1" applyBorder="1" applyAlignment="1">
      <alignment horizontal="right"/>
    </xf>
    <xf numFmtId="175" fontId="8" fillId="0" borderId="35" xfId="0" applyNumberFormat="1" applyFont="1" applyFill="1" applyBorder="1" applyAlignment="1">
      <alignment horizontal="right"/>
    </xf>
    <xf numFmtId="0" fontId="10" fillId="0" borderId="62" xfId="0" applyNumberFormat="1" applyFont="1" applyFill="1" applyBorder="1" applyAlignment="1">
      <alignment horizontal="left" wrapText="1"/>
    </xf>
    <xf numFmtId="0" fontId="8" fillId="0" borderId="36" xfId="0" applyNumberFormat="1" applyFont="1" applyFill="1" applyBorder="1" applyAlignment="1">
      <alignment horizontal="left" wrapText="1"/>
    </xf>
    <xf numFmtId="0" fontId="10" fillId="0" borderId="44" xfId="0" applyNumberFormat="1" applyFont="1" applyFill="1" applyBorder="1" applyAlignment="1">
      <alignment horizontal="left" wrapText="1"/>
    </xf>
    <xf numFmtId="0" fontId="11" fillId="0" borderId="45" xfId="0" applyNumberFormat="1" applyFont="1" applyFill="1" applyBorder="1" applyAlignment="1">
      <alignment horizontal="center"/>
    </xf>
    <xf numFmtId="175" fontId="8" fillId="0" borderId="45" xfId="0" applyNumberFormat="1" applyFont="1" applyFill="1" applyBorder="1" applyAlignment="1">
      <alignment horizontal="right"/>
    </xf>
    <xf numFmtId="175" fontId="8" fillId="0" borderId="46" xfId="0" applyNumberFormat="1" applyFont="1" applyFill="1" applyBorder="1" applyAlignment="1">
      <alignment horizontal="right"/>
    </xf>
    <xf numFmtId="0" fontId="11" fillId="0" borderId="47" xfId="0" applyNumberFormat="1" applyFont="1" applyFill="1" applyBorder="1" applyAlignment="1">
      <alignment horizontal="left" wrapText="1"/>
    </xf>
    <xf numFmtId="0" fontId="11" fillId="0" borderId="48" xfId="0" applyNumberFormat="1" applyFont="1" applyFill="1" applyBorder="1" applyAlignment="1">
      <alignment horizontal="center"/>
    </xf>
    <xf numFmtId="0" fontId="11" fillId="0" borderId="41" xfId="0" applyNumberFormat="1" applyFont="1" applyFill="1" applyBorder="1" applyAlignment="1">
      <alignment horizontal="left" wrapText="1"/>
    </xf>
    <xf numFmtId="0" fontId="8" fillId="0" borderId="44" xfId="0" applyNumberFormat="1" applyFont="1" applyFill="1" applyBorder="1" applyAlignment="1">
      <alignment horizontal="left" wrapText="1"/>
    </xf>
    <xf numFmtId="175" fontId="8" fillId="0" borderId="45" xfId="0" applyNumberFormat="1" applyFont="1" applyFill="1" applyBorder="1" applyAlignment="1">
      <alignment horizontal="right"/>
    </xf>
    <xf numFmtId="49" fontId="10" fillId="0" borderId="63" xfId="0" applyNumberFormat="1" applyFont="1" applyFill="1" applyBorder="1" applyAlignment="1">
      <alignment horizontal="left" wrapText="1"/>
    </xf>
    <xf numFmtId="175" fontId="8" fillId="0" borderId="46" xfId="0" applyNumberFormat="1" applyFont="1" applyFill="1" applyBorder="1" applyAlignment="1">
      <alignment horizontal="right"/>
    </xf>
    <xf numFmtId="175" fontId="8" fillId="0" borderId="35" xfId="0" applyNumberFormat="1" applyFont="1" applyFill="1" applyBorder="1" applyAlignment="1">
      <alignment horizontal="right"/>
    </xf>
    <xf numFmtId="175" fontId="8" fillId="0" borderId="37" xfId="0" applyNumberFormat="1" applyFont="1" applyFill="1" applyBorder="1" applyAlignment="1">
      <alignment horizontal="right"/>
    </xf>
    <xf numFmtId="0" fontId="10" fillId="0" borderId="50" xfId="0" applyNumberFormat="1" applyFont="1" applyFill="1" applyBorder="1" applyAlignment="1">
      <alignment horizontal="left" wrapText="1"/>
    </xf>
    <xf numFmtId="0" fontId="10" fillId="0" borderId="32" xfId="0" applyNumberFormat="1" applyFont="1" applyFill="1" applyBorder="1" applyAlignment="1">
      <alignment horizontal="center"/>
    </xf>
    <xf numFmtId="0" fontId="11" fillId="0" borderId="39" xfId="0" applyNumberFormat="1" applyFont="1" applyFill="1" applyBorder="1" applyAlignment="1">
      <alignment horizontal="center"/>
    </xf>
    <xf numFmtId="175" fontId="8" fillId="0" borderId="39" xfId="0" applyNumberFormat="1" applyFont="1" applyFill="1" applyBorder="1" applyAlignment="1">
      <alignment horizontal="right"/>
    </xf>
    <xf numFmtId="175" fontId="8" fillId="0" borderId="40" xfId="0" applyNumberFormat="1" applyFont="1" applyFill="1" applyBorder="1" applyAlignment="1">
      <alignment horizontal="right"/>
    </xf>
    <xf numFmtId="175" fontId="11" fillId="0" borderId="42" xfId="0" applyNumberFormat="1" applyFont="1" applyFill="1" applyBorder="1" applyAlignment="1">
      <alignment horizontal="right"/>
    </xf>
    <xf numFmtId="175" fontId="11" fillId="0" borderId="43" xfId="0" applyNumberFormat="1" applyFont="1" applyFill="1" applyBorder="1" applyAlignment="1">
      <alignment horizontal="right"/>
    </xf>
    <xf numFmtId="0" fontId="11" fillId="0" borderId="61" xfId="0" applyNumberFormat="1" applyFont="1" applyFill="1" applyBorder="1" applyAlignment="1">
      <alignment horizontal="center"/>
    </xf>
    <xf numFmtId="0" fontId="8" fillId="0" borderId="56" xfId="0" applyNumberFormat="1" applyFont="1" applyFill="1" applyBorder="1" applyAlignment="1">
      <alignment horizontal="center"/>
    </xf>
    <xf numFmtId="0" fontId="10" fillId="0" borderId="56" xfId="0" applyNumberFormat="1" applyFont="1" applyFill="1" applyBorder="1" applyAlignment="1">
      <alignment horizontal="center"/>
    </xf>
    <xf numFmtId="175" fontId="10" fillId="0" borderId="56" xfId="0" applyNumberFormat="1" applyFont="1" applyFill="1" applyBorder="1" applyAlignment="1">
      <alignment horizontal="right"/>
    </xf>
    <xf numFmtId="175" fontId="10" fillId="0" borderId="57" xfId="0" applyNumberFormat="1" applyFont="1" applyFill="1" applyBorder="1" applyAlignment="1">
      <alignment horizontal="right"/>
    </xf>
    <xf numFmtId="0" fontId="11" fillId="0" borderId="59" xfId="0" applyNumberFormat="1" applyFont="1" applyFill="1" applyBorder="1" applyAlignment="1">
      <alignment horizontal="center"/>
    </xf>
    <xf numFmtId="0" fontId="11" fillId="0" borderId="59" xfId="0" applyNumberFormat="1" applyFont="1" applyFill="1" applyBorder="1" applyAlignment="1">
      <alignment horizontal="right"/>
    </xf>
    <xf numFmtId="0" fontId="11" fillId="0" borderId="60" xfId="0" applyNumberFormat="1" applyFont="1" applyFill="1" applyBorder="1" applyAlignment="1">
      <alignment horizontal="right"/>
    </xf>
    <xf numFmtId="0" fontId="11" fillId="0" borderId="32" xfId="0" applyNumberFormat="1" applyFont="1" applyFill="1" applyBorder="1" applyAlignment="1">
      <alignment horizontal="center"/>
    </xf>
    <xf numFmtId="175" fontId="8" fillId="0" borderId="32" xfId="0" applyNumberFormat="1" applyFont="1" applyFill="1" applyBorder="1" applyAlignment="1">
      <alignment horizontal="right"/>
    </xf>
    <xf numFmtId="175" fontId="8" fillId="0" borderId="33" xfId="0" applyNumberFormat="1" applyFont="1" applyFill="1" applyBorder="1" applyAlignment="1">
      <alignment horizontal="right"/>
    </xf>
    <xf numFmtId="0" fontId="10" fillId="0" borderId="64" xfId="0" applyNumberFormat="1" applyFont="1" applyFill="1" applyBorder="1" applyAlignment="1">
      <alignment horizontal="left" wrapText="1"/>
    </xf>
    <xf numFmtId="0" fontId="10" fillId="0" borderId="65" xfId="0" applyNumberFormat="1" applyFont="1" applyFill="1" applyBorder="1" applyAlignment="1">
      <alignment horizontal="left" wrapText="1"/>
    </xf>
    <xf numFmtId="0" fontId="8" fillId="0" borderId="42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left" wrapText="1"/>
    </xf>
    <xf numFmtId="175" fontId="10" fillId="0" borderId="45" xfId="0" applyNumberFormat="1" applyFont="1" applyFill="1" applyBorder="1" applyAlignment="1">
      <alignment horizontal="right"/>
    </xf>
    <xf numFmtId="175" fontId="10" fillId="0" borderId="46" xfId="0" applyNumberFormat="1" applyFont="1" applyFill="1" applyBorder="1" applyAlignment="1">
      <alignment horizontal="right"/>
    </xf>
    <xf numFmtId="175" fontId="8" fillId="0" borderId="61" xfId="0" applyNumberFormat="1" applyFont="1" applyFill="1" applyBorder="1" applyAlignment="1">
      <alignment horizontal="right"/>
    </xf>
    <xf numFmtId="175" fontId="8" fillId="0" borderId="66" xfId="0" applyNumberFormat="1" applyFont="1" applyFill="1" applyBorder="1" applyAlignment="1">
      <alignment horizontal="right"/>
    </xf>
    <xf numFmtId="0" fontId="10" fillId="0" borderId="44" xfId="0" applyNumberFormat="1" applyFont="1" applyFill="1" applyBorder="1" applyAlignment="1">
      <alignment horizontal="left" vertical="top" wrapText="1"/>
    </xf>
    <xf numFmtId="175" fontId="8" fillId="0" borderId="53" xfId="0" applyNumberFormat="1" applyFont="1" applyFill="1" applyBorder="1" applyAlignment="1">
      <alignment horizontal="right"/>
    </xf>
    <xf numFmtId="175" fontId="8" fillId="0" borderId="54" xfId="0" applyNumberFormat="1" applyFont="1" applyFill="1" applyBorder="1" applyAlignment="1">
      <alignment horizontal="right"/>
    </xf>
    <xf numFmtId="49" fontId="8" fillId="0" borderId="45" xfId="0" applyNumberFormat="1" applyFont="1" applyFill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0" fontId="10" fillId="0" borderId="51" xfId="0" applyNumberFormat="1" applyFont="1" applyFill="1" applyBorder="1" applyAlignment="1">
      <alignment horizontal="left" wrapText="1"/>
    </xf>
    <xf numFmtId="0" fontId="10" fillId="0" borderId="38" xfId="0" applyNumberFormat="1" applyFont="1" applyFill="1" applyBorder="1" applyAlignment="1">
      <alignment horizontal="left" wrapText="1"/>
    </xf>
    <xf numFmtId="175" fontId="11" fillId="0" borderId="48" xfId="0" applyNumberFormat="1" applyFont="1" applyFill="1" applyBorder="1" applyAlignment="1">
      <alignment horizontal="right"/>
    </xf>
    <xf numFmtId="175" fontId="11" fillId="0" borderId="49" xfId="0" applyNumberFormat="1" applyFont="1" applyFill="1" applyBorder="1" applyAlignment="1">
      <alignment horizontal="right"/>
    </xf>
    <xf numFmtId="0" fontId="10" fillId="0" borderId="62" xfId="0" applyNumberFormat="1" applyFont="1" applyFill="1" applyBorder="1" applyAlignment="1">
      <alignment horizontal="left" wrapText="1"/>
    </xf>
    <xf numFmtId="0" fontId="8" fillId="0" borderId="45" xfId="0" applyNumberFormat="1" applyFont="1" applyFill="1" applyBorder="1" applyAlignment="1">
      <alignment horizontal="right"/>
    </xf>
    <xf numFmtId="0" fontId="8" fillId="0" borderId="46" xfId="0" applyNumberFormat="1" applyFont="1" applyFill="1" applyBorder="1" applyAlignment="1">
      <alignment horizontal="right"/>
    </xf>
    <xf numFmtId="174" fontId="10" fillId="0" borderId="35" xfId="0" applyNumberFormat="1" applyFont="1" applyFill="1" applyBorder="1" applyAlignment="1">
      <alignment horizontal="right"/>
    </xf>
    <xf numFmtId="0" fontId="11" fillId="0" borderId="45" xfId="0" applyNumberFormat="1" applyFont="1" applyFill="1" applyBorder="1" applyAlignment="1">
      <alignment horizontal="center"/>
    </xf>
    <xf numFmtId="0" fontId="11" fillId="0" borderId="39" xfId="0" applyNumberFormat="1" applyFont="1" applyFill="1" applyBorder="1" applyAlignment="1">
      <alignment horizontal="center"/>
    </xf>
    <xf numFmtId="175" fontId="10" fillId="0" borderId="61" xfId="0" applyNumberFormat="1" applyFont="1" applyFill="1" applyBorder="1" applyAlignment="1">
      <alignment horizontal="right"/>
    </xf>
    <xf numFmtId="0" fontId="10" fillId="0" borderId="61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right"/>
    </xf>
    <xf numFmtId="0" fontId="10" fillId="0" borderId="50" xfId="0" applyNumberFormat="1" applyFont="1" applyFill="1" applyBorder="1" applyAlignment="1">
      <alignment horizontal="left" wrapText="1"/>
    </xf>
    <xf numFmtId="0" fontId="10" fillId="0" borderId="61" xfId="0" applyNumberFormat="1" applyFont="1" applyFill="1" applyBorder="1" applyAlignment="1">
      <alignment horizontal="center"/>
    </xf>
    <xf numFmtId="0" fontId="11" fillId="0" borderId="62" xfId="0" applyNumberFormat="1" applyFont="1" applyFill="1" applyBorder="1" applyAlignment="1">
      <alignment horizontal="left" wrapText="1"/>
    </xf>
    <xf numFmtId="175" fontId="11" fillId="0" borderId="45" xfId="0" applyNumberFormat="1" applyFont="1" applyFill="1" applyBorder="1" applyAlignment="1">
      <alignment horizontal="right"/>
    </xf>
    <xf numFmtId="175" fontId="11" fillId="0" borderId="46" xfId="0" applyNumberFormat="1" applyFont="1" applyFill="1" applyBorder="1" applyAlignment="1">
      <alignment horizontal="right"/>
    </xf>
    <xf numFmtId="0" fontId="11" fillId="0" borderId="67" xfId="0" applyNumberFormat="1" applyFont="1" applyFill="1" applyBorder="1" applyAlignment="1">
      <alignment horizontal="left" wrapText="1"/>
    </xf>
    <xf numFmtId="0" fontId="8" fillId="0" borderId="32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right"/>
    </xf>
    <xf numFmtId="0" fontId="10" fillId="0" borderId="46" xfId="0" applyNumberFormat="1" applyFont="1" applyFill="1" applyBorder="1" applyAlignment="1">
      <alignment horizontal="right"/>
    </xf>
    <xf numFmtId="0" fontId="10" fillId="0" borderId="51" xfId="0" applyNumberFormat="1" applyFont="1" applyFill="1" applyBorder="1" applyAlignment="1">
      <alignment horizontal="left" wrapText="1"/>
    </xf>
    <xf numFmtId="0" fontId="10" fillId="0" borderId="39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right"/>
    </xf>
    <xf numFmtId="0" fontId="11" fillId="0" borderId="46" xfId="0" applyNumberFormat="1" applyFont="1" applyFill="1" applyBorder="1" applyAlignment="1">
      <alignment horizontal="right"/>
    </xf>
    <xf numFmtId="175" fontId="10" fillId="0" borderId="35" xfId="0" applyNumberFormat="1" applyFont="1" applyFill="1" applyBorder="1" applyAlignment="1">
      <alignment horizontal="right"/>
    </xf>
    <xf numFmtId="175" fontId="10" fillId="0" borderId="37" xfId="0" applyNumberFormat="1" applyFont="1" applyFill="1" applyBorder="1" applyAlignment="1">
      <alignment horizontal="right"/>
    </xf>
    <xf numFmtId="175" fontId="10" fillId="0" borderId="32" xfId="0" applyNumberFormat="1" applyFont="1" applyFill="1" applyBorder="1" applyAlignment="1">
      <alignment horizontal="right"/>
    </xf>
    <xf numFmtId="175" fontId="10" fillId="0" borderId="33" xfId="0" applyNumberFormat="1" applyFont="1" applyFill="1" applyBorder="1" applyAlignment="1">
      <alignment horizontal="right"/>
    </xf>
    <xf numFmtId="0" fontId="11" fillId="0" borderId="34" xfId="0" applyNumberFormat="1" applyFont="1" applyFill="1" applyBorder="1" applyAlignment="1">
      <alignment horizontal="left" wrapText="1"/>
    </xf>
    <xf numFmtId="175" fontId="11" fillId="0" borderId="32" xfId="0" applyNumberFormat="1" applyFont="1" applyFill="1" applyBorder="1" applyAlignment="1">
      <alignment horizontal="right"/>
    </xf>
    <xf numFmtId="175" fontId="11" fillId="0" borderId="33" xfId="0" applyNumberFormat="1" applyFont="1" applyFill="1" applyBorder="1" applyAlignment="1">
      <alignment horizontal="right"/>
    </xf>
    <xf numFmtId="0" fontId="8" fillId="0" borderId="39" xfId="0" applyNumberFormat="1" applyFont="1" applyFill="1" applyBorder="1" applyAlignment="1">
      <alignment horizontal="center"/>
    </xf>
    <xf numFmtId="0" fontId="11" fillId="0" borderId="68" xfId="0" applyNumberFormat="1" applyFont="1" applyFill="1" applyBorder="1" applyAlignment="1">
      <alignment horizontal="left" wrapText="1"/>
    </xf>
    <xf numFmtId="0" fontId="11" fillId="0" borderId="69" xfId="0" applyNumberFormat="1" applyFont="1" applyFill="1" applyBorder="1" applyAlignment="1">
      <alignment horizontal="center"/>
    </xf>
    <xf numFmtId="175" fontId="11" fillId="0" borderId="69" xfId="0" applyNumberFormat="1" applyFont="1" applyFill="1" applyBorder="1" applyAlignment="1">
      <alignment horizontal="right"/>
    </xf>
    <xf numFmtId="175" fontId="11" fillId="0" borderId="70" xfId="0" applyNumberFormat="1" applyFont="1" applyFill="1" applyBorder="1" applyAlignment="1">
      <alignment horizontal="right"/>
    </xf>
    <xf numFmtId="0" fontId="12" fillId="0" borderId="29" xfId="0" applyNumberFormat="1" applyFont="1" applyFill="1" applyBorder="1" applyAlignment="1">
      <alignment horizontal="center"/>
    </xf>
    <xf numFmtId="175" fontId="10" fillId="0" borderId="29" xfId="0" applyNumberFormat="1" applyFont="1" applyFill="1" applyBorder="1" applyAlignment="1">
      <alignment horizontal="right"/>
    </xf>
    <xf numFmtId="175" fontId="10" fillId="0" borderId="30" xfId="0" applyNumberFormat="1" applyFont="1" applyFill="1" applyBorder="1" applyAlignment="1">
      <alignment horizontal="right"/>
    </xf>
    <xf numFmtId="0" fontId="10" fillId="0" borderId="71" xfId="0" applyNumberFormat="1" applyFont="1" applyFill="1" applyBorder="1" applyAlignment="1">
      <alignment horizontal="center" wrapText="1"/>
    </xf>
    <xf numFmtId="0" fontId="8" fillId="0" borderId="45" xfId="0" applyNumberFormat="1" applyFont="1" applyFill="1" applyBorder="1" applyAlignment="1">
      <alignment horizontal="center" wrapText="1"/>
    </xf>
    <xf numFmtId="0" fontId="10" fillId="0" borderId="35" xfId="0" applyNumberFormat="1" applyFont="1" applyFill="1" applyBorder="1" applyAlignment="1">
      <alignment horizontal="center" wrapText="1"/>
    </xf>
    <xf numFmtId="0" fontId="10" fillId="0" borderId="72" xfId="0" applyNumberFormat="1" applyFont="1" applyFill="1" applyBorder="1" applyAlignment="1">
      <alignment horizontal="center" wrapText="1"/>
    </xf>
    <xf numFmtId="0" fontId="8" fillId="0" borderId="35" xfId="0" applyNumberFormat="1" applyFont="1" applyFill="1" applyBorder="1" applyAlignment="1">
      <alignment horizontal="center" wrapText="1"/>
    </xf>
    <xf numFmtId="0" fontId="10" fillId="0" borderId="73" xfId="0" applyNumberFormat="1" applyFont="1" applyFill="1" applyBorder="1" applyAlignment="1">
      <alignment horizontal="left" wrapText="1"/>
    </xf>
    <xf numFmtId="0" fontId="10" fillId="0" borderId="74" xfId="0" applyNumberFormat="1" applyFont="1" applyFill="1" applyBorder="1" applyAlignment="1">
      <alignment horizontal="center" wrapText="1"/>
    </xf>
    <xf numFmtId="0" fontId="8" fillId="0" borderId="53" xfId="0" applyNumberFormat="1" applyFont="1" applyFill="1" applyBorder="1" applyAlignment="1">
      <alignment horizontal="center" wrapText="1"/>
    </xf>
    <xf numFmtId="0" fontId="10" fillId="0" borderId="75" xfId="0" applyNumberFormat="1" applyFont="1" applyFill="1" applyBorder="1" applyAlignment="1">
      <alignment horizontal="left" wrapText="1"/>
    </xf>
    <xf numFmtId="0" fontId="8" fillId="0" borderId="76" xfId="0" applyNumberFormat="1" applyFont="1" applyFill="1" applyBorder="1" applyAlignment="1">
      <alignment horizontal="center"/>
    </xf>
    <xf numFmtId="0" fontId="10" fillId="0" borderId="76" xfId="0" applyNumberFormat="1" applyFont="1" applyFill="1" applyBorder="1" applyAlignment="1">
      <alignment horizontal="center" wrapText="1"/>
    </xf>
    <xf numFmtId="0" fontId="10" fillId="0" borderId="77" xfId="0" applyNumberFormat="1" applyFont="1" applyFill="1" applyBorder="1" applyAlignment="1">
      <alignment horizontal="center" wrapText="1"/>
    </xf>
    <xf numFmtId="0" fontId="10" fillId="0" borderId="76" xfId="0" applyNumberFormat="1" applyFont="1" applyFill="1" applyBorder="1" applyAlignment="1">
      <alignment horizontal="center"/>
    </xf>
    <xf numFmtId="0" fontId="8" fillId="0" borderId="76" xfId="0" applyNumberFormat="1" applyFont="1" applyFill="1" applyBorder="1" applyAlignment="1">
      <alignment horizontal="center" wrapText="1"/>
    </xf>
    <xf numFmtId="175" fontId="8" fillId="0" borderId="76" xfId="0" applyNumberFormat="1" applyFont="1" applyFill="1" applyBorder="1" applyAlignment="1">
      <alignment horizontal="right"/>
    </xf>
    <xf numFmtId="175" fontId="8" fillId="0" borderId="78" xfId="0" applyNumberFormat="1" applyFont="1" applyFill="1" applyBorder="1" applyAlignment="1">
      <alignment horizontal="right"/>
    </xf>
    <xf numFmtId="0" fontId="11" fillId="0" borderId="59" xfId="0" applyNumberFormat="1" applyFont="1" applyFill="1" applyBorder="1" applyAlignment="1">
      <alignment horizontal="center" wrapText="1"/>
    </xf>
    <xf numFmtId="0" fontId="11" fillId="0" borderId="79" xfId="0" applyNumberFormat="1" applyFont="1" applyFill="1" applyBorder="1" applyAlignment="1">
      <alignment horizontal="center" wrapText="1"/>
    </xf>
    <xf numFmtId="175" fontId="10" fillId="0" borderId="53" xfId="0" applyNumberFormat="1" applyFont="1" applyFill="1" applyBorder="1" applyAlignment="1">
      <alignment horizontal="right"/>
    </xf>
    <xf numFmtId="175" fontId="10" fillId="0" borderId="54" xfId="0" applyNumberFormat="1" applyFont="1" applyFill="1" applyBorder="1" applyAlignment="1">
      <alignment horizontal="right"/>
    </xf>
    <xf numFmtId="0" fontId="11" fillId="0" borderId="80" xfId="0" applyNumberFormat="1" applyFont="1" applyFill="1" applyBorder="1" applyAlignment="1">
      <alignment horizontal="center"/>
    </xf>
    <xf numFmtId="175" fontId="11" fillId="0" borderId="80" xfId="0" applyNumberFormat="1" applyFont="1" applyFill="1" applyBorder="1" applyAlignment="1">
      <alignment horizontal="right"/>
    </xf>
    <xf numFmtId="175" fontId="11" fillId="0" borderId="81" xfId="0" applyNumberFormat="1" applyFont="1" applyFill="1" applyBorder="1" applyAlignment="1">
      <alignment horizontal="right"/>
    </xf>
    <xf numFmtId="0" fontId="8" fillId="0" borderId="82" xfId="0" applyNumberFormat="1" applyFont="1" applyFill="1" applyBorder="1" applyAlignment="1">
      <alignment wrapText="1"/>
    </xf>
    <xf numFmtId="0" fontId="13" fillId="0" borderId="82" xfId="0" applyNumberFormat="1" applyFont="1" applyFill="1" applyBorder="1" applyAlignment="1">
      <alignment horizontal="center" wrapText="1"/>
    </xf>
    <xf numFmtId="0" fontId="11" fillId="0" borderId="82" xfId="0" applyNumberFormat="1" applyFont="1" applyFill="1" applyBorder="1" applyAlignment="1">
      <alignment horizontal="center"/>
    </xf>
    <xf numFmtId="0" fontId="13" fillId="0" borderId="82" xfId="0" applyNumberFormat="1" applyFont="1" applyFill="1" applyBorder="1" applyAlignment="1">
      <alignment wrapText="1"/>
    </xf>
    <xf numFmtId="0" fontId="14" fillId="0" borderId="82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195</xdr:row>
      <xdr:rowOff>0</xdr:rowOff>
    </xdr:from>
    <xdr:to>
      <xdr:col>11</xdr:col>
      <xdr:colOff>0</xdr:colOff>
      <xdr:row>195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9024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showGridLines="0" tabSelected="1" view="pageBreakPreview" zoomScale="50" zoomScaleNormal="50" zoomScaleSheetLayoutView="50" zoomScalePageLayoutView="0" workbookViewId="0" topLeftCell="A1">
      <selection activeCell="A11" sqref="A11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6384" width="8.875" style="1" customWidth="1"/>
  </cols>
  <sheetData>
    <row r="1" spans="3:11" ht="20.25">
      <c r="C1" s="31" t="s">
        <v>40</v>
      </c>
      <c r="D1" s="31"/>
      <c r="E1" s="31"/>
      <c r="F1" s="31"/>
      <c r="G1" s="31"/>
      <c r="H1" s="31"/>
      <c r="I1" s="31"/>
      <c r="J1" s="31"/>
      <c r="K1" s="31"/>
    </row>
    <row r="2" spans="3:11" ht="20.25">
      <c r="C2" s="31" t="s">
        <v>52</v>
      </c>
      <c r="D2" s="31"/>
      <c r="E2" s="31"/>
      <c r="F2" s="31"/>
      <c r="G2" s="31"/>
      <c r="H2" s="31"/>
      <c r="I2" s="31"/>
      <c r="J2" s="31"/>
      <c r="K2" s="31"/>
    </row>
    <row r="3" spans="3:11" ht="20.25">
      <c r="C3" s="29"/>
      <c r="D3" s="29"/>
      <c r="E3" s="29"/>
      <c r="F3" s="29"/>
      <c r="G3" s="31" t="s">
        <v>56</v>
      </c>
      <c r="H3" s="31"/>
      <c r="I3" s="31"/>
      <c r="J3" s="31"/>
      <c r="K3" s="31"/>
    </row>
    <row r="4" spans="3:11" ht="20.25">
      <c r="C4" s="31" t="s">
        <v>53</v>
      </c>
      <c r="D4" s="31"/>
      <c r="E4" s="31"/>
      <c r="F4" s="31"/>
      <c r="G4" s="31"/>
      <c r="H4" s="31"/>
      <c r="I4" s="31"/>
      <c r="J4" s="31"/>
      <c r="K4" s="31"/>
    </row>
    <row r="5" spans="3:11" ht="20.25">
      <c r="C5" s="31" t="s">
        <v>55</v>
      </c>
      <c r="D5" s="31"/>
      <c r="E5" s="31"/>
      <c r="F5" s="31"/>
      <c r="G5" s="31"/>
      <c r="H5" s="31"/>
      <c r="I5" s="31"/>
      <c r="J5" s="31"/>
      <c r="K5" s="31"/>
    </row>
    <row r="6" spans="3:11" ht="20.25">
      <c r="C6" s="29"/>
      <c r="D6" s="29"/>
      <c r="E6" s="29"/>
      <c r="F6" s="29"/>
      <c r="G6" s="31" t="s">
        <v>54</v>
      </c>
      <c r="H6" s="31"/>
      <c r="I6" s="31"/>
      <c r="J6" s="31"/>
      <c r="K6" s="31"/>
    </row>
    <row r="7" spans="3:11" ht="20.25">
      <c r="C7" s="31" t="s">
        <v>237</v>
      </c>
      <c r="D7" s="31"/>
      <c r="E7" s="31"/>
      <c r="F7" s="31"/>
      <c r="G7" s="31"/>
      <c r="H7" s="31"/>
      <c r="I7" s="31"/>
      <c r="J7" s="31"/>
      <c r="K7" s="31"/>
    </row>
    <row r="8" spans="3:11" ht="20.25">
      <c r="C8" s="29"/>
      <c r="D8" s="29"/>
      <c r="E8" s="29"/>
      <c r="F8" s="31" t="s">
        <v>143</v>
      </c>
      <c r="G8" s="31"/>
      <c r="H8" s="31"/>
      <c r="I8" s="31"/>
      <c r="J8" s="31"/>
      <c r="K8" s="31"/>
    </row>
    <row r="9" spans="3:11" ht="29.25" customHeight="1">
      <c r="C9" s="31" t="s">
        <v>239</v>
      </c>
      <c r="D9" s="31"/>
      <c r="E9" s="31"/>
      <c r="F9" s="31"/>
      <c r="G9" s="31"/>
      <c r="H9" s="31"/>
      <c r="I9" s="31"/>
      <c r="J9" s="31"/>
      <c r="K9" s="31"/>
    </row>
    <row r="10" spans="1:11" ht="15.75" customHeight="1">
      <c r="A10" s="34" t="s">
        <v>243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3:11" ht="15.75" customHeight="1"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25.5" customHeight="1">
      <c r="A12" s="35" t="s">
        <v>24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27.75" customHeight="1">
      <c r="A13" s="35" t="s">
        <v>238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3:11" ht="15.75" customHeight="1">
      <c r="C14" s="2"/>
      <c r="D14" s="2"/>
      <c r="E14" s="2"/>
      <c r="F14" s="2"/>
      <c r="G14" s="2"/>
      <c r="H14" s="2"/>
      <c r="I14" s="2"/>
      <c r="J14" s="2"/>
      <c r="K14" s="3"/>
    </row>
    <row r="15" ht="13.5" customHeight="1" thickBot="1"/>
    <row r="16" spans="1:11" ht="51" customHeight="1" thickTop="1">
      <c r="A16" s="7" t="s">
        <v>14</v>
      </c>
      <c r="B16" s="7"/>
      <c r="C16" s="22" t="s">
        <v>15</v>
      </c>
      <c r="D16" s="23" t="s">
        <v>25</v>
      </c>
      <c r="E16" s="24" t="s">
        <v>26</v>
      </c>
      <c r="F16" s="24" t="s">
        <v>27</v>
      </c>
      <c r="G16" s="24" t="s">
        <v>28</v>
      </c>
      <c r="H16" s="24" t="s">
        <v>33</v>
      </c>
      <c r="I16" s="25" t="s">
        <v>216</v>
      </c>
      <c r="J16" s="25" t="s">
        <v>217</v>
      </c>
      <c r="K16" s="25" t="s">
        <v>218</v>
      </c>
    </row>
    <row r="17" spans="1:11" ht="21" customHeight="1" thickBot="1">
      <c r="A17" s="8">
        <v>1</v>
      </c>
      <c r="B17" s="8"/>
      <c r="C17" s="26">
        <v>2</v>
      </c>
      <c r="D17" s="27" t="s">
        <v>16</v>
      </c>
      <c r="E17" s="28" t="s">
        <v>17</v>
      </c>
      <c r="F17" s="28" t="s">
        <v>18</v>
      </c>
      <c r="G17" s="28" t="s">
        <v>19</v>
      </c>
      <c r="H17" s="28" t="s">
        <v>20</v>
      </c>
      <c r="I17" s="28" t="s">
        <v>29</v>
      </c>
      <c r="J17" s="28" t="s">
        <v>219</v>
      </c>
      <c r="K17" s="28" t="s">
        <v>116</v>
      </c>
    </row>
    <row r="18" spans="1:11" ht="67.5" customHeight="1" thickBot="1" thickTop="1">
      <c r="A18" s="9" t="s">
        <v>31</v>
      </c>
      <c r="B18" s="10"/>
      <c r="C18" s="11" t="s">
        <v>110</v>
      </c>
      <c r="D18" s="12" t="s">
        <v>30</v>
      </c>
      <c r="E18" s="12"/>
      <c r="F18" s="12"/>
      <c r="G18" s="12"/>
      <c r="H18" s="12"/>
      <c r="I18" s="20">
        <f>I19</f>
        <v>34003.799999999996</v>
      </c>
      <c r="J18" s="20">
        <f>J19</f>
        <v>26561.6</v>
      </c>
      <c r="K18" s="21">
        <f>K19</f>
        <v>25854.499999999996</v>
      </c>
    </row>
    <row r="19" spans="1:11" ht="57" thickBot="1">
      <c r="A19" s="13"/>
      <c r="B19" s="14" t="s">
        <v>32</v>
      </c>
      <c r="C19" s="37" t="s">
        <v>110</v>
      </c>
      <c r="D19" s="38" t="s">
        <v>30</v>
      </c>
      <c r="E19" s="38"/>
      <c r="F19" s="38" t="s">
        <v>21</v>
      </c>
      <c r="G19" s="38" t="s">
        <v>21</v>
      </c>
      <c r="H19" s="38" t="s">
        <v>21</v>
      </c>
      <c r="I19" s="39">
        <f>I20+I63+I70+I87+I127+I158+I172+I178</f>
        <v>34003.799999999996</v>
      </c>
      <c r="J19" s="39">
        <f>J20+J63+J70+J87+J127+J158+J172+J178</f>
        <v>26561.6</v>
      </c>
      <c r="K19" s="40">
        <f>K20+K63+K70+K87+K127+K158+K172+K178</f>
        <v>25854.499999999996</v>
      </c>
    </row>
    <row r="20" spans="1:11" ht="18.75">
      <c r="A20" s="36"/>
      <c r="B20" s="15"/>
      <c r="C20" s="41" t="s">
        <v>0</v>
      </c>
      <c r="D20" s="42" t="s">
        <v>30</v>
      </c>
      <c r="E20" s="42" t="s">
        <v>112</v>
      </c>
      <c r="F20" s="42"/>
      <c r="G20" s="42" t="s">
        <v>21</v>
      </c>
      <c r="H20" s="42" t="s">
        <v>21</v>
      </c>
      <c r="I20" s="43">
        <f>I21+I44+I49+I54</f>
        <v>10726.1</v>
      </c>
      <c r="J20" s="43">
        <f>J21+J44+J49+J54</f>
        <v>10069.1</v>
      </c>
      <c r="K20" s="44">
        <f>K21+K44+K49+K54</f>
        <v>10094</v>
      </c>
    </row>
    <row r="21" spans="1:11" ht="56.25">
      <c r="A21" s="36"/>
      <c r="B21" s="15"/>
      <c r="C21" s="45" t="s">
        <v>11</v>
      </c>
      <c r="D21" s="46" t="s">
        <v>30</v>
      </c>
      <c r="E21" s="42" t="s">
        <v>112</v>
      </c>
      <c r="F21" s="42" t="s">
        <v>118</v>
      </c>
      <c r="G21" s="42"/>
      <c r="H21" s="42"/>
      <c r="I21" s="43">
        <f>I22+I38</f>
        <v>10299.7</v>
      </c>
      <c r="J21" s="43">
        <f>J22+J38</f>
        <v>9916.1</v>
      </c>
      <c r="K21" s="47">
        <f>K22+K38</f>
        <v>9940.2</v>
      </c>
    </row>
    <row r="22" spans="1:11" ht="30" customHeight="1">
      <c r="A22" s="36"/>
      <c r="B22" s="15"/>
      <c r="C22" s="48" t="s">
        <v>44</v>
      </c>
      <c r="D22" s="46" t="s">
        <v>30</v>
      </c>
      <c r="E22" s="46" t="s">
        <v>112</v>
      </c>
      <c r="F22" s="46" t="s">
        <v>118</v>
      </c>
      <c r="G22" s="46" t="s">
        <v>57</v>
      </c>
      <c r="H22" s="46" t="s">
        <v>21</v>
      </c>
      <c r="I22" s="49">
        <f>I23+I32+I35</f>
        <v>10121.7</v>
      </c>
      <c r="J22" s="49">
        <f>J23+J32+J35</f>
        <v>9916.1</v>
      </c>
      <c r="K22" s="50">
        <f>K23+K32+K35</f>
        <v>9940.2</v>
      </c>
    </row>
    <row r="23" spans="1:11" ht="37.5">
      <c r="A23" s="36"/>
      <c r="B23" s="15"/>
      <c r="C23" s="48" t="s">
        <v>45</v>
      </c>
      <c r="D23" s="46" t="s">
        <v>30</v>
      </c>
      <c r="E23" s="46" t="s">
        <v>112</v>
      </c>
      <c r="F23" s="46" t="s">
        <v>118</v>
      </c>
      <c r="G23" s="46" t="s">
        <v>63</v>
      </c>
      <c r="H23" s="46"/>
      <c r="I23" s="49">
        <f>I24+I26+I28</f>
        <v>10033.1</v>
      </c>
      <c r="J23" s="49">
        <f>J24+J26+J28</f>
        <v>9912.6</v>
      </c>
      <c r="K23" s="50">
        <f>K24+K26+K28</f>
        <v>9936.7</v>
      </c>
    </row>
    <row r="24" spans="1:12" ht="37.5">
      <c r="A24" s="36"/>
      <c r="B24" s="15"/>
      <c r="C24" s="51" t="s">
        <v>135</v>
      </c>
      <c r="D24" s="52" t="s">
        <v>30</v>
      </c>
      <c r="E24" s="53" t="s">
        <v>112</v>
      </c>
      <c r="F24" s="53" t="s">
        <v>118</v>
      </c>
      <c r="G24" s="53" t="s">
        <v>64</v>
      </c>
      <c r="H24" s="53"/>
      <c r="I24" s="54">
        <f>I25</f>
        <v>6555.5</v>
      </c>
      <c r="J24" s="54">
        <f>J25</f>
        <v>6620.6</v>
      </c>
      <c r="K24" s="55">
        <f>K25</f>
        <v>6687.5</v>
      </c>
      <c r="L24" s="4"/>
    </row>
    <row r="25" spans="1:11" ht="67.5" customHeight="1">
      <c r="A25" s="36"/>
      <c r="B25" s="15"/>
      <c r="C25" s="56" t="s">
        <v>199</v>
      </c>
      <c r="D25" s="57" t="s">
        <v>30</v>
      </c>
      <c r="E25" s="57" t="s">
        <v>112</v>
      </c>
      <c r="F25" s="57" t="s">
        <v>118</v>
      </c>
      <c r="G25" s="57" t="s">
        <v>64</v>
      </c>
      <c r="H25" s="57" t="s">
        <v>193</v>
      </c>
      <c r="I25" s="58">
        <v>6555.5</v>
      </c>
      <c r="J25" s="58">
        <v>6620.6</v>
      </c>
      <c r="K25" s="59">
        <v>6687.5</v>
      </c>
    </row>
    <row r="26" spans="1:11" ht="56.25">
      <c r="A26" s="36"/>
      <c r="B26" s="15"/>
      <c r="C26" s="51" t="s">
        <v>136</v>
      </c>
      <c r="D26" s="52" t="s">
        <v>30</v>
      </c>
      <c r="E26" s="53" t="s">
        <v>112</v>
      </c>
      <c r="F26" s="53" t="s">
        <v>118</v>
      </c>
      <c r="G26" s="53" t="s">
        <v>65</v>
      </c>
      <c r="H26" s="53"/>
      <c r="I26" s="54">
        <f>I27</f>
        <v>1991.2</v>
      </c>
      <c r="J26" s="54">
        <f>J27</f>
        <v>2011.8</v>
      </c>
      <c r="K26" s="55">
        <f>K27</f>
        <v>2032.6</v>
      </c>
    </row>
    <row r="27" spans="1:11" ht="56.25" customHeight="1">
      <c r="A27" s="36"/>
      <c r="B27" s="15"/>
      <c r="C27" s="56" t="s">
        <v>199</v>
      </c>
      <c r="D27" s="57" t="s">
        <v>30</v>
      </c>
      <c r="E27" s="57" t="s">
        <v>112</v>
      </c>
      <c r="F27" s="57" t="s">
        <v>118</v>
      </c>
      <c r="G27" s="57" t="s">
        <v>65</v>
      </c>
      <c r="H27" s="57" t="s">
        <v>193</v>
      </c>
      <c r="I27" s="58">
        <v>1991.2</v>
      </c>
      <c r="J27" s="58">
        <v>2011.8</v>
      </c>
      <c r="K27" s="59">
        <v>2032.6</v>
      </c>
    </row>
    <row r="28" spans="1:11" ht="37.5">
      <c r="A28" s="36"/>
      <c r="B28" s="15"/>
      <c r="C28" s="60" t="s">
        <v>137</v>
      </c>
      <c r="D28" s="61" t="s">
        <v>30</v>
      </c>
      <c r="E28" s="62" t="s">
        <v>112</v>
      </c>
      <c r="F28" s="62" t="s">
        <v>118</v>
      </c>
      <c r="G28" s="62" t="s">
        <v>66</v>
      </c>
      <c r="H28" s="62"/>
      <c r="I28" s="63">
        <f>I29+I30</f>
        <v>1486.4</v>
      </c>
      <c r="J28" s="63">
        <f>J29+J30</f>
        <v>1280.2</v>
      </c>
      <c r="K28" s="64">
        <f>K29+K30</f>
        <v>1216.6</v>
      </c>
    </row>
    <row r="29" spans="1:11" ht="36">
      <c r="A29" s="36"/>
      <c r="B29" s="15"/>
      <c r="C29" s="65" t="s">
        <v>204</v>
      </c>
      <c r="D29" s="66" t="s">
        <v>30</v>
      </c>
      <c r="E29" s="66" t="s">
        <v>112</v>
      </c>
      <c r="F29" s="66" t="s">
        <v>118</v>
      </c>
      <c r="G29" s="66" t="s">
        <v>66</v>
      </c>
      <c r="H29" s="66" t="s">
        <v>194</v>
      </c>
      <c r="I29" s="67">
        <f>1015.4+350</f>
        <v>1365.4</v>
      </c>
      <c r="J29" s="67">
        <v>1161.7</v>
      </c>
      <c r="K29" s="68">
        <v>1098.1</v>
      </c>
    </row>
    <row r="30" spans="1:11" ht="27.75" customHeight="1">
      <c r="A30" s="36"/>
      <c r="B30" s="15"/>
      <c r="C30" s="65" t="s">
        <v>203</v>
      </c>
      <c r="D30" s="66" t="s">
        <v>30</v>
      </c>
      <c r="E30" s="66" t="s">
        <v>112</v>
      </c>
      <c r="F30" s="66" t="s">
        <v>118</v>
      </c>
      <c r="G30" s="66" t="s">
        <v>66</v>
      </c>
      <c r="H30" s="66" t="s">
        <v>195</v>
      </c>
      <c r="I30" s="69">
        <f>118.5+2.5</f>
        <v>121</v>
      </c>
      <c r="J30" s="67">
        <v>118.5</v>
      </c>
      <c r="K30" s="68">
        <v>118.5</v>
      </c>
    </row>
    <row r="31" spans="1:11" ht="54" customHeight="1">
      <c r="A31" s="36"/>
      <c r="B31" s="15"/>
      <c r="C31" s="48" t="s">
        <v>140</v>
      </c>
      <c r="D31" s="70" t="s">
        <v>30</v>
      </c>
      <c r="E31" s="46" t="s">
        <v>112</v>
      </c>
      <c r="F31" s="46" t="s">
        <v>118</v>
      </c>
      <c r="G31" s="46" t="s">
        <v>139</v>
      </c>
      <c r="H31" s="46"/>
      <c r="I31" s="49">
        <f>I32</f>
        <v>85.10000000000001</v>
      </c>
      <c r="J31" s="71">
        <f>J32</f>
        <v>0</v>
      </c>
      <c r="K31" s="72">
        <f>K32</f>
        <v>0</v>
      </c>
    </row>
    <row r="32" spans="1:11" ht="91.5" customHeight="1">
      <c r="A32" s="36"/>
      <c r="B32" s="15"/>
      <c r="C32" s="73" t="s">
        <v>226</v>
      </c>
      <c r="D32" s="52" t="s">
        <v>30</v>
      </c>
      <c r="E32" s="53" t="s">
        <v>112</v>
      </c>
      <c r="F32" s="53" t="s">
        <v>118</v>
      </c>
      <c r="G32" s="53" t="s">
        <v>138</v>
      </c>
      <c r="H32" s="53"/>
      <c r="I32" s="54">
        <f>I33+I34</f>
        <v>85.10000000000001</v>
      </c>
      <c r="J32" s="74">
        <f>J33+J34</f>
        <v>0</v>
      </c>
      <c r="K32" s="75">
        <f>K33+K34</f>
        <v>0</v>
      </c>
    </row>
    <row r="33" spans="1:11" ht="75" customHeight="1">
      <c r="A33" s="36"/>
      <c r="B33" s="15"/>
      <c r="C33" s="56" t="s">
        <v>199</v>
      </c>
      <c r="D33" s="66" t="s">
        <v>30</v>
      </c>
      <c r="E33" s="66" t="s">
        <v>112</v>
      </c>
      <c r="F33" s="66" t="s">
        <v>118</v>
      </c>
      <c r="G33" s="66" t="s">
        <v>138</v>
      </c>
      <c r="H33" s="66" t="s">
        <v>193</v>
      </c>
      <c r="I33" s="67">
        <v>77.4</v>
      </c>
      <c r="J33" s="69">
        <v>0</v>
      </c>
      <c r="K33" s="76">
        <v>0</v>
      </c>
    </row>
    <row r="34" spans="1:11" ht="42.75" customHeight="1">
      <c r="A34" s="36"/>
      <c r="B34" s="15"/>
      <c r="C34" s="77" t="s">
        <v>204</v>
      </c>
      <c r="D34" s="57" t="s">
        <v>30</v>
      </c>
      <c r="E34" s="57" t="s">
        <v>112</v>
      </c>
      <c r="F34" s="57" t="s">
        <v>118</v>
      </c>
      <c r="G34" s="57" t="s">
        <v>138</v>
      </c>
      <c r="H34" s="57" t="s">
        <v>194</v>
      </c>
      <c r="I34" s="58">
        <v>7.7</v>
      </c>
      <c r="J34" s="78">
        <v>0</v>
      </c>
      <c r="K34" s="79">
        <v>0</v>
      </c>
    </row>
    <row r="35" spans="1:11" ht="42.75" customHeight="1">
      <c r="A35" s="36"/>
      <c r="B35" s="15"/>
      <c r="C35" s="80" t="s">
        <v>157</v>
      </c>
      <c r="D35" s="70" t="s">
        <v>30</v>
      </c>
      <c r="E35" s="70" t="s">
        <v>112</v>
      </c>
      <c r="F35" s="81" t="s">
        <v>118</v>
      </c>
      <c r="G35" s="81" t="s">
        <v>158</v>
      </c>
      <c r="H35" s="82"/>
      <c r="I35" s="83">
        <f aca="true" t="shared" si="0" ref="I35:K36">I36</f>
        <v>3.5</v>
      </c>
      <c r="J35" s="83">
        <f t="shared" si="0"/>
        <v>3.5</v>
      </c>
      <c r="K35" s="84">
        <f t="shared" si="0"/>
        <v>3.5</v>
      </c>
    </row>
    <row r="36" spans="1:11" ht="42.75" customHeight="1">
      <c r="A36" s="36"/>
      <c r="B36" s="15"/>
      <c r="C36" s="85" t="s">
        <v>159</v>
      </c>
      <c r="D36" s="86" t="s">
        <v>30</v>
      </c>
      <c r="E36" s="86" t="s">
        <v>112</v>
      </c>
      <c r="F36" s="87" t="s">
        <v>118</v>
      </c>
      <c r="G36" s="87" t="s">
        <v>160</v>
      </c>
      <c r="H36" s="88"/>
      <c r="I36" s="89">
        <f t="shared" si="0"/>
        <v>3.5</v>
      </c>
      <c r="J36" s="89">
        <f t="shared" si="0"/>
        <v>3.5</v>
      </c>
      <c r="K36" s="90">
        <f t="shared" si="0"/>
        <v>3.5</v>
      </c>
    </row>
    <row r="37" spans="1:11" ht="42.75" customHeight="1">
      <c r="A37" s="36"/>
      <c r="B37" s="15"/>
      <c r="C37" s="77" t="s">
        <v>204</v>
      </c>
      <c r="D37" s="91" t="s">
        <v>30</v>
      </c>
      <c r="E37" s="91" t="s">
        <v>112</v>
      </c>
      <c r="F37" s="91" t="s">
        <v>118</v>
      </c>
      <c r="G37" s="91" t="s">
        <v>160</v>
      </c>
      <c r="H37" s="91" t="s">
        <v>194</v>
      </c>
      <c r="I37" s="92">
        <v>3.5</v>
      </c>
      <c r="J37" s="92">
        <v>3.5</v>
      </c>
      <c r="K37" s="93">
        <v>3.5</v>
      </c>
    </row>
    <row r="38" spans="1:11" ht="18.75">
      <c r="A38" s="36"/>
      <c r="B38" s="15"/>
      <c r="C38" s="48" t="s">
        <v>46</v>
      </c>
      <c r="D38" s="46" t="s">
        <v>30</v>
      </c>
      <c r="E38" s="94" t="s">
        <v>112</v>
      </c>
      <c r="F38" s="46" t="s">
        <v>118</v>
      </c>
      <c r="G38" s="46" t="s">
        <v>60</v>
      </c>
      <c r="H38" s="95"/>
      <c r="I38" s="71">
        <f>I39</f>
        <v>178</v>
      </c>
      <c r="J38" s="71">
        <f>J39</f>
        <v>0</v>
      </c>
      <c r="K38" s="72">
        <f>K39</f>
        <v>0</v>
      </c>
    </row>
    <row r="39" spans="1:11" ht="18.75">
      <c r="A39" s="36"/>
      <c r="B39" s="15"/>
      <c r="C39" s="48" t="s">
        <v>47</v>
      </c>
      <c r="D39" s="46" t="s">
        <v>30</v>
      </c>
      <c r="E39" s="94" t="s">
        <v>112</v>
      </c>
      <c r="F39" s="46" t="s">
        <v>118</v>
      </c>
      <c r="G39" s="46" t="s">
        <v>61</v>
      </c>
      <c r="H39" s="95"/>
      <c r="I39" s="71">
        <f>I42+I40</f>
        <v>178</v>
      </c>
      <c r="J39" s="71">
        <f>J42+J40</f>
        <v>0</v>
      </c>
      <c r="K39" s="72">
        <f>K42+K40</f>
        <v>0</v>
      </c>
    </row>
    <row r="40" spans="1:11" ht="37.5">
      <c r="A40" s="36"/>
      <c r="B40" s="15"/>
      <c r="C40" s="96" t="s">
        <v>87</v>
      </c>
      <c r="D40" s="97" t="s">
        <v>30</v>
      </c>
      <c r="E40" s="97" t="s">
        <v>112</v>
      </c>
      <c r="F40" s="97" t="s">
        <v>118</v>
      </c>
      <c r="G40" s="97" t="s">
        <v>88</v>
      </c>
      <c r="H40" s="97"/>
      <c r="I40" s="98">
        <f>I41</f>
        <v>76</v>
      </c>
      <c r="J40" s="98">
        <f>J41</f>
        <v>0</v>
      </c>
      <c r="K40" s="99">
        <f>K41</f>
        <v>0</v>
      </c>
    </row>
    <row r="41" spans="1:11" ht="18.75">
      <c r="A41" s="36"/>
      <c r="B41" s="15"/>
      <c r="C41" s="100" t="s">
        <v>201</v>
      </c>
      <c r="D41" s="101" t="s">
        <v>30</v>
      </c>
      <c r="E41" s="102" t="s">
        <v>112</v>
      </c>
      <c r="F41" s="102" t="s">
        <v>118</v>
      </c>
      <c r="G41" s="102" t="s">
        <v>88</v>
      </c>
      <c r="H41" s="102" t="s">
        <v>196</v>
      </c>
      <c r="I41" s="103">
        <v>76</v>
      </c>
      <c r="J41" s="103">
        <v>0</v>
      </c>
      <c r="K41" s="104">
        <v>0</v>
      </c>
    </row>
    <row r="42" spans="1:11" ht="37.5">
      <c r="A42" s="36"/>
      <c r="B42" s="15"/>
      <c r="C42" s="60" t="s">
        <v>77</v>
      </c>
      <c r="D42" s="62" t="s">
        <v>30</v>
      </c>
      <c r="E42" s="62" t="s">
        <v>112</v>
      </c>
      <c r="F42" s="62" t="s">
        <v>118</v>
      </c>
      <c r="G42" s="62" t="s">
        <v>67</v>
      </c>
      <c r="H42" s="62"/>
      <c r="I42" s="105">
        <f>I43</f>
        <v>102</v>
      </c>
      <c r="J42" s="105">
        <f>J43</f>
        <v>0</v>
      </c>
      <c r="K42" s="106">
        <f>K43</f>
        <v>0</v>
      </c>
    </row>
    <row r="43" spans="1:11" ht="18.75">
      <c r="A43" s="36"/>
      <c r="B43" s="15"/>
      <c r="C43" s="100" t="s">
        <v>201</v>
      </c>
      <c r="D43" s="57" t="s">
        <v>30</v>
      </c>
      <c r="E43" s="57" t="s">
        <v>112</v>
      </c>
      <c r="F43" s="57" t="s">
        <v>118</v>
      </c>
      <c r="G43" s="57" t="s">
        <v>67</v>
      </c>
      <c r="H43" s="57" t="s">
        <v>196</v>
      </c>
      <c r="I43" s="78">
        <v>102</v>
      </c>
      <c r="J43" s="78">
        <v>0</v>
      </c>
      <c r="K43" s="79">
        <v>0</v>
      </c>
    </row>
    <row r="44" spans="1:11" ht="56.25">
      <c r="A44" s="36"/>
      <c r="B44" s="15"/>
      <c r="C44" s="45" t="s">
        <v>134</v>
      </c>
      <c r="D44" s="107" t="s">
        <v>30</v>
      </c>
      <c r="E44" s="42" t="s">
        <v>112</v>
      </c>
      <c r="F44" s="42" t="s">
        <v>122</v>
      </c>
      <c r="G44" s="42"/>
      <c r="H44" s="42"/>
      <c r="I44" s="108">
        <f aca="true" t="shared" si="1" ref="I44:J47">I45</f>
        <v>197.8</v>
      </c>
      <c r="J44" s="108">
        <f t="shared" si="1"/>
        <v>0</v>
      </c>
      <c r="K44" s="44">
        <f>K45</f>
        <v>0</v>
      </c>
    </row>
    <row r="45" spans="1:11" ht="18.75">
      <c r="A45" s="36"/>
      <c r="B45" s="15"/>
      <c r="C45" s="51" t="s">
        <v>46</v>
      </c>
      <c r="D45" s="107" t="s">
        <v>30</v>
      </c>
      <c r="E45" s="109" t="s">
        <v>112</v>
      </c>
      <c r="F45" s="62" t="s">
        <v>122</v>
      </c>
      <c r="G45" s="62" t="s">
        <v>60</v>
      </c>
      <c r="H45" s="110"/>
      <c r="I45" s="71">
        <f t="shared" si="1"/>
        <v>197.8</v>
      </c>
      <c r="J45" s="71">
        <f t="shared" si="1"/>
        <v>0</v>
      </c>
      <c r="K45" s="72">
        <f>K46</f>
        <v>0</v>
      </c>
    </row>
    <row r="46" spans="1:11" ht="18.75">
      <c r="A46" s="36"/>
      <c r="B46" s="15"/>
      <c r="C46" s="111" t="s">
        <v>47</v>
      </c>
      <c r="D46" s="112" t="s">
        <v>30</v>
      </c>
      <c r="E46" s="113" t="s">
        <v>112</v>
      </c>
      <c r="F46" s="112" t="s">
        <v>122</v>
      </c>
      <c r="G46" s="112" t="s">
        <v>61</v>
      </c>
      <c r="H46" s="114"/>
      <c r="I46" s="115">
        <f t="shared" si="1"/>
        <v>197.8</v>
      </c>
      <c r="J46" s="115">
        <f t="shared" si="1"/>
        <v>0</v>
      </c>
      <c r="K46" s="116">
        <f>K47</f>
        <v>0</v>
      </c>
    </row>
    <row r="47" spans="1:11" ht="40.5" customHeight="1">
      <c r="A47" s="36"/>
      <c r="B47" s="15"/>
      <c r="C47" s="60" t="s">
        <v>144</v>
      </c>
      <c r="D47" s="117" t="s">
        <v>30</v>
      </c>
      <c r="E47" s="62" t="s">
        <v>112</v>
      </c>
      <c r="F47" s="62" t="s">
        <v>122</v>
      </c>
      <c r="G47" s="62" t="s">
        <v>78</v>
      </c>
      <c r="H47" s="62"/>
      <c r="I47" s="105">
        <f t="shared" si="1"/>
        <v>197.8</v>
      </c>
      <c r="J47" s="105">
        <f t="shared" si="1"/>
        <v>0</v>
      </c>
      <c r="K47" s="106">
        <f>K48</f>
        <v>0</v>
      </c>
    </row>
    <row r="48" spans="1:11" ht="18.75">
      <c r="A48" s="36"/>
      <c r="B48" s="15"/>
      <c r="C48" s="100" t="s">
        <v>201</v>
      </c>
      <c r="D48" s="91" t="s">
        <v>30</v>
      </c>
      <c r="E48" s="57" t="s">
        <v>112</v>
      </c>
      <c r="F48" s="57" t="s">
        <v>122</v>
      </c>
      <c r="G48" s="57" t="s">
        <v>78</v>
      </c>
      <c r="H48" s="57" t="s">
        <v>196</v>
      </c>
      <c r="I48" s="78">
        <v>197.8</v>
      </c>
      <c r="J48" s="78">
        <v>0</v>
      </c>
      <c r="K48" s="79">
        <v>0</v>
      </c>
    </row>
    <row r="49" spans="1:11" ht="18.75">
      <c r="A49" s="36"/>
      <c r="B49" s="15"/>
      <c r="C49" s="48" t="s">
        <v>2</v>
      </c>
      <c r="D49" s="107" t="s">
        <v>30</v>
      </c>
      <c r="E49" s="46" t="s">
        <v>112</v>
      </c>
      <c r="F49" s="46" t="s">
        <v>121</v>
      </c>
      <c r="G49" s="46"/>
      <c r="H49" s="46"/>
      <c r="I49" s="71">
        <f aca="true" t="shared" si="2" ref="I49:J52">I50</f>
        <v>100</v>
      </c>
      <c r="J49" s="71">
        <f t="shared" si="2"/>
        <v>100</v>
      </c>
      <c r="K49" s="72">
        <f>K50</f>
        <v>100</v>
      </c>
    </row>
    <row r="50" spans="1:11" ht="18.75">
      <c r="A50" s="36"/>
      <c r="B50" s="15"/>
      <c r="C50" s="51" t="s">
        <v>46</v>
      </c>
      <c r="D50" s="107" t="s">
        <v>30</v>
      </c>
      <c r="E50" s="46" t="s">
        <v>112</v>
      </c>
      <c r="F50" s="46" t="s">
        <v>121</v>
      </c>
      <c r="G50" s="46" t="s">
        <v>60</v>
      </c>
      <c r="H50" s="46"/>
      <c r="I50" s="71">
        <f t="shared" si="2"/>
        <v>100</v>
      </c>
      <c r="J50" s="71">
        <f t="shared" si="2"/>
        <v>100</v>
      </c>
      <c r="K50" s="72">
        <f>K51</f>
        <v>100</v>
      </c>
    </row>
    <row r="51" spans="1:11" ht="18.75">
      <c r="A51" s="36"/>
      <c r="B51" s="15"/>
      <c r="C51" s="48" t="s">
        <v>47</v>
      </c>
      <c r="D51" s="107" t="s">
        <v>30</v>
      </c>
      <c r="E51" s="46" t="s">
        <v>112</v>
      </c>
      <c r="F51" s="46" t="s">
        <v>121</v>
      </c>
      <c r="G51" s="46" t="s">
        <v>61</v>
      </c>
      <c r="H51" s="46" t="s">
        <v>21</v>
      </c>
      <c r="I51" s="71">
        <f t="shared" si="2"/>
        <v>100</v>
      </c>
      <c r="J51" s="71">
        <f t="shared" si="2"/>
        <v>100</v>
      </c>
      <c r="K51" s="72">
        <f>K52</f>
        <v>100</v>
      </c>
    </row>
    <row r="52" spans="1:11" ht="18.75">
      <c r="A52" s="36"/>
      <c r="B52" s="15"/>
      <c r="C52" s="51" t="s">
        <v>148</v>
      </c>
      <c r="D52" s="61" t="s">
        <v>30</v>
      </c>
      <c r="E52" s="53" t="s">
        <v>112</v>
      </c>
      <c r="F52" s="53" t="s">
        <v>121</v>
      </c>
      <c r="G52" s="53" t="s">
        <v>68</v>
      </c>
      <c r="H52" s="53"/>
      <c r="I52" s="74">
        <f t="shared" si="2"/>
        <v>100</v>
      </c>
      <c r="J52" s="74">
        <f t="shared" si="2"/>
        <v>100</v>
      </c>
      <c r="K52" s="75">
        <f>K53</f>
        <v>100</v>
      </c>
    </row>
    <row r="53" spans="1:11" ht="18.75">
      <c r="A53" s="36"/>
      <c r="B53" s="15"/>
      <c r="C53" s="118" t="s">
        <v>203</v>
      </c>
      <c r="D53" s="57" t="s">
        <v>30</v>
      </c>
      <c r="E53" s="101" t="s">
        <v>112</v>
      </c>
      <c r="F53" s="101" t="s">
        <v>121</v>
      </c>
      <c r="G53" s="101" t="s">
        <v>68</v>
      </c>
      <c r="H53" s="101" t="s">
        <v>195</v>
      </c>
      <c r="I53" s="119">
        <v>100</v>
      </c>
      <c r="J53" s="119">
        <v>100</v>
      </c>
      <c r="K53" s="120">
        <v>100</v>
      </c>
    </row>
    <row r="54" spans="1:11" ht="18.75">
      <c r="A54" s="36"/>
      <c r="B54" s="15"/>
      <c r="C54" s="48" t="s">
        <v>3</v>
      </c>
      <c r="D54" s="107" t="s">
        <v>30</v>
      </c>
      <c r="E54" s="46" t="s">
        <v>112</v>
      </c>
      <c r="F54" s="46" t="s">
        <v>115</v>
      </c>
      <c r="G54" s="46"/>
      <c r="H54" s="46"/>
      <c r="I54" s="71">
        <f aca="true" t="shared" si="3" ref="I54:K55">I55</f>
        <v>128.6</v>
      </c>
      <c r="J54" s="71">
        <f t="shared" si="3"/>
        <v>53</v>
      </c>
      <c r="K54" s="72">
        <f t="shared" si="3"/>
        <v>53.8</v>
      </c>
    </row>
    <row r="55" spans="1:11" ht="18.75">
      <c r="A55" s="36"/>
      <c r="B55" s="15"/>
      <c r="C55" s="51" t="s">
        <v>46</v>
      </c>
      <c r="D55" s="107" t="s">
        <v>30</v>
      </c>
      <c r="E55" s="46" t="s">
        <v>112</v>
      </c>
      <c r="F55" s="46" t="s">
        <v>115</v>
      </c>
      <c r="G55" s="46" t="s">
        <v>60</v>
      </c>
      <c r="H55" s="46"/>
      <c r="I55" s="121">
        <f t="shared" si="3"/>
        <v>128.6</v>
      </c>
      <c r="J55" s="121">
        <f t="shared" si="3"/>
        <v>53</v>
      </c>
      <c r="K55" s="122">
        <f t="shared" si="3"/>
        <v>53.8</v>
      </c>
    </row>
    <row r="56" spans="1:11" ht="18.75">
      <c r="A56" s="36"/>
      <c r="B56" s="15"/>
      <c r="C56" s="48" t="s">
        <v>47</v>
      </c>
      <c r="D56" s="70" t="s">
        <v>30</v>
      </c>
      <c r="E56" s="46" t="s">
        <v>112</v>
      </c>
      <c r="F56" s="46" t="s">
        <v>115</v>
      </c>
      <c r="G56" s="46" t="s">
        <v>61</v>
      </c>
      <c r="H56" s="46"/>
      <c r="I56" s="123">
        <f>I58+I62+I59</f>
        <v>128.6</v>
      </c>
      <c r="J56" s="123">
        <f>J58+J62+J59</f>
        <v>53</v>
      </c>
      <c r="K56" s="123">
        <f>K58+K62+K59</f>
        <v>53.8</v>
      </c>
    </row>
    <row r="57" spans="1:11" ht="18.75">
      <c r="A57" s="36"/>
      <c r="B57" s="15"/>
      <c r="C57" s="124" t="s">
        <v>79</v>
      </c>
      <c r="D57" s="61" t="s">
        <v>30</v>
      </c>
      <c r="E57" s="62" t="s">
        <v>112</v>
      </c>
      <c r="F57" s="62" t="s">
        <v>115</v>
      </c>
      <c r="G57" s="62" t="s">
        <v>69</v>
      </c>
      <c r="H57" s="62"/>
      <c r="I57" s="105">
        <f>I58</f>
        <v>17.3</v>
      </c>
      <c r="J57" s="105">
        <f>J58</f>
        <v>18</v>
      </c>
      <c r="K57" s="106">
        <f>K58</f>
        <v>18.8</v>
      </c>
    </row>
    <row r="58" spans="1:11" ht="36">
      <c r="A58" s="36"/>
      <c r="B58" s="15"/>
      <c r="C58" s="77" t="s">
        <v>204</v>
      </c>
      <c r="D58" s="91" t="s">
        <v>30</v>
      </c>
      <c r="E58" s="57" t="s">
        <v>112</v>
      </c>
      <c r="F58" s="57" t="s">
        <v>115</v>
      </c>
      <c r="G58" s="57" t="s">
        <v>69</v>
      </c>
      <c r="H58" s="57" t="s">
        <v>194</v>
      </c>
      <c r="I58" s="78">
        <v>17.3</v>
      </c>
      <c r="J58" s="78">
        <v>18</v>
      </c>
      <c r="K58" s="79">
        <v>18.8</v>
      </c>
    </row>
    <row r="59" spans="1:11" ht="56.25">
      <c r="A59" s="36"/>
      <c r="B59" s="15"/>
      <c r="C59" s="124" t="s">
        <v>171</v>
      </c>
      <c r="D59" s="61" t="s">
        <v>30</v>
      </c>
      <c r="E59" s="62" t="s">
        <v>112</v>
      </c>
      <c r="F59" s="62" t="s">
        <v>115</v>
      </c>
      <c r="G59" s="62" t="s">
        <v>170</v>
      </c>
      <c r="H59" s="62"/>
      <c r="I59" s="105">
        <f>I60</f>
        <v>30</v>
      </c>
      <c r="J59" s="105">
        <f>J60</f>
        <v>35</v>
      </c>
      <c r="K59" s="106">
        <f>K60</f>
        <v>35</v>
      </c>
    </row>
    <row r="60" spans="1:11" ht="36">
      <c r="A60" s="36"/>
      <c r="B60" s="15"/>
      <c r="C60" s="77" t="s">
        <v>204</v>
      </c>
      <c r="D60" s="91" t="s">
        <v>30</v>
      </c>
      <c r="E60" s="57" t="s">
        <v>112</v>
      </c>
      <c r="F60" s="57" t="s">
        <v>115</v>
      </c>
      <c r="G60" s="57" t="s">
        <v>170</v>
      </c>
      <c r="H60" s="57" t="s">
        <v>194</v>
      </c>
      <c r="I60" s="78">
        <v>30</v>
      </c>
      <c r="J60" s="78">
        <v>35</v>
      </c>
      <c r="K60" s="79">
        <v>35</v>
      </c>
    </row>
    <row r="61" spans="1:11" ht="37.5">
      <c r="A61" s="36"/>
      <c r="B61" s="15"/>
      <c r="C61" s="60" t="s">
        <v>82</v>
      </c>
      <c r="D61" s="61" t="s">
        <v>30</v>
      </c>
      <c r="E61" s="62" t="s">
        <v>112</v>
      </c>
      <c r="F61" s="62" t="s">
        <v>115</v>
      </c>
      <c r="G61" s="62" t="s">
        <v>70</v>
      </c>
      <c r="H61" s="62"/>
      <c r="I61" s="105">
        <f>I62</f>
        <v>81.3</v>
      </c>
      <c r="J61" s="105">
        <f>J62</f>
        <v>0</v>
      </c>
      <c r="K61" s="106">
        <f>K62</f>
        <v>0</v>
      </c>
    </row>
    <row r="62" spans="1:11" ht="18.75">
      <c r="A62" s="36"/>
      <c r="B62" s="15"/>
      <c r="C62" s="100" t="s">
        <v>201</v>
      </c>
      <c r="D62" s="66" t="s">
        <v>30</v>
      </c>
      <c r="E62" s="57" t="s">
        <v>112</v>
      </c>
      <c r="F62" s="57" t="s">
        <v>115</v>
      </c>
      <c r="G62" s="57" t="s">
        <v>70</v>
      </c>
      <c r="H62" s="57" t="s">
        <v>196</v>
      </c>
      <c r="I62" s="78">
        <v>81.3</v>
      </c>
      <c r="J62" s="78">
        <v>0</v>
      </c>
      <c r="K62" s="79">
        <v>0</v>
      </c>
    </row>
    <row r="63" spans="1:11" ht="18.75">
      <c r="A63" s="36"/>
      <c r="B63" s="15"/>
      <c r="C63" s="125" t="s">
        <v>4</v>
      </c>
      <c r="D63" s="46" t="s">
        <v>30</v>
      </c>
      <c r="E63" s="70" t="s">
        <v>113</v>
      </c>
      <c r="F63" s="70"/>
      <c r="G63" s="70"/>
      <c r="H63" s="70"/>
      <c r="I63" s="71">
        <f aca="true" t="shared" si="4" ref="I63:J66">I64</f>
        <v>297.4</v>
      </c>
      <c r="J63" s="71">
        <f t="shared" si="4"/>
        <v>297.4</v>
      </c>
      <c r="K63" s="72">
        <f>K64</f>
        <v>297.4</v>
      </c>
    </row>
    <row r="64" spans="1:11" ht="18.75">
      <c r="A64" s="36"/>
      <c r="B64" s="15"/>
      <c r="C64" s="80" t="s">
        <v>12</v>
      </c>
      <c r="D64" s="46" t="s">
        <v>30</v>
      </c>
      <c r="E64" s="70" t="s">
        <v>113</v>
      </c>
      <c r="F64" s="81" t="s">
        <v>114</v>
      </c>
      <c r="G64" s="70"/>
      <c r="H64" s="70"/>
      <c r="I64" s="71">
        <f t="shared" si="4"/>
        <v>297.4</v>
      </c>
      <c r="J64" s="71">
        <f t="shared" si="4"/>
        <v>297.4</v>
      </c>
      <c r="K64" s="72">
        <f>K65</f>
        <v>297.4</v>
      </c>
    </row>
    <row r="65" spans="1:11" ht="18.75">
      <c r="A65" s="36"/>
      <c r="B65" s="15"/>
      <c r="C65" s="80" t="s">
        <v>46</v>
      </c>
      <c r="D65" s="46" t="s">
        <v>30</v>
      </c>
      <c r="E65" s="70" t="s">
        <v>113</v>
      </c>
      <c r="F65" s="81" t="s">
        <v>114</v>
      </c>
      <c r="G65" s="81" t="s">
        <v>60</v>
      </c>
      <c r="H65" s="70"/>
      <c r="I65" s="71">
        <f t="shared" si="4"/>
        <v>297.4</v>
      </c>
      <c r="J65" s="71">
        <f t="shared" si="4"/>
        <v>297.4</v>
      </c>
      <c r="K65" s="72">
        <f>K66</f>
        <v>297.4</v>
      </c>
    </row>
    <row r="66" spans="1:11" ht="18.75">
      <c r="A66" s="36"/>
      <c r="B66" s="15"/>
      <c r="C66" s="80" t="s">
        <v>47</v>
      </c>
      <c r="D66" s="46" t="s">
        <v>30</v>
      </c>
      <c r="E66" s="70" t="s">
        <v>113</v>
      </c>
      <c r="F66" s="81" t="s">
        <v>114</v>
      </c>
      <c r="G66" s="81" t="s">
        <v>61</v>
      </c>
      <c r="H66" s="82"/>
      <c r="I66" s="71">
        <f t="shared" si="4"/>
        <v>297.4</v>
      </c>
      <c r="J66" s="71">
        <f t="shared" si="4"/>
        <v>297.4</v>
      </c>
      <c r="K66" s="72">
        <f>K67</f>
        <v>297.4</v>
      </c>
    </row>
    <row r="67" spans="1:11" ht="37.5">
      <c r="A67" s="36"/>
      <c r="B67" s="15"/>
      <c r="C67" s="126" t="s">
        <v>169</v>
      </c>
      <c r="D67" s="61" t="s">
        <v>30</v>
      </c>
      <c r="E67" s="61" t="s">
        <v>113</v>
      </c>
      <c r="F67" s="117" t="s">
        <v>114</v>
      </c>
      <c r="G67" s="117" t="s">
        <v>71</v>
      </c>
      <c r="H67" s="127"/>
      <c r="I67" s="128">
        <f>I68+I69</f>
        <v>297.4</v>
      </c>
      <c r="J67" s="128">
        <f>J68+J69</f>
        <v>297.4</v>
      </c>
      <c r="K67" s="129">
        <f>K68+K69</f>
        <v>297.4</v>
      </c>
    </row>
    <row r="68" spans="1:11" ht="63.75" customHeight="1">
      <c r="A68" s="36"/>
      <c r="B68" s="15"/>
      <c r="C68" s="130" t="s">
        <v>199</v>
      </c>
      <c r="D68" s="66" t="s">
        <v>30</v>
      </c>
      <c r="E68" s="131" t="s">
        <v>113</v>
      </c>
      <c r="F68" s="131" t="s">
        <v>114</v>
      </c>
      <c r="G68" s="131" t="s">
        <v>71</v>
      </c>
      <c r="H68" s="131" t="s">
        <v>193</v>
      </c>
      <c r="I68" s="69">
        <v>242.6</v>
      </c>
      <c r="J68" s="69">
        <v>242.6</v>
      </c>
      <c r="K68" s="76">
        <v>242.6</v>
      </c>
    </row>
    <row r="69" spans="1:11" ht="36">
      <c r="A69" s="36"/>
      <c r="B69" s="15"/>
      <c r="C69" s="132" t="s">
        <v>204</v>
      </c>
      <c r="D69" s="57" t="s">
        <v>30</v>
      </c>
      <c r="E69" s="91" t="s">
        <v>113</v>
      </c>
      <c r="F69" s="91" t="s">
        <v>114</v>
      </c>
      <c r="G69" s="91" t="s">
        <v>71</v>
      </c>
      <c r="H69" s="91" t="s">
        <v>194</v>
      </c>
      <c r="I69" s="78">
        <v>54.8</v>
      </c>
      <c r="J69" s="78">
        <v>54.8</v>
      </c>
      <c r="K69" s="79">
        <v>54.8</v>
      </c>
    </row>
    <row r="70" spans="1:11" ht="29.25" customHeight="1">
      <c r="A70" s="36"/>
      <c r="B70" s="15"/>
      <c r="C70" s="133" t="s">
        <v>5</v>
      </c>
      <c r="D70" s="46" t="s">
        <v>30</v>
      </c>
      <c r="E70" s="61" t="s">
        <v>114</v>
      </c>
      <c r="F70" s="61"/>
      <c r="G70" s="61" t="s">
        <v>21</v>
      </c>
      <c r="H70" s="61" t="s">
        <v>21</v>
      </c>
      <c r="I70" s="134">
        <f>I71+I81</f>
        <v>44.9</v>
      </c>
      <c r="J70" s="134">
        <f>J71+J81</f>
        <v>45.5</v>
      </c>
      <c r="K70" s="134">
        <f>K71+K81</f>
        <v>46.099999999999994</v>
      </c>
    </row>
    <row r="71" spans="1:11" ht="39.75" customHeight="1">
      <c r="A71" s="36"/>
      <c r="B71" s="15"/>
      <c r="C71" s="135" t="s">
        <v>221</v>
      </c>
      <c r="D71" s="46" t="s">
        <v>30</v>
      </c>
      <c r="E71" s="61" t="s">
        <v>114</v>
      </c>
      <c r="F71" s="117">
        <v>10</v>
      </c>
      <c r="G71" s="61" t="s">
        <v>21</v>
      </c>
      <c r="H71" s="70" t="s">
        <v>21</v>
      </c>
      <c r="I71" s="134">
        <f>I77+I72</f>
        <v>39.9</v>
      </c>
      <c r="J71" s="134">
        <f>J77+J72</f>
        <v>40.5</v>
      </c>
      <c r="K71" s="136">
        <f>K77+K72</f>
        <v>41.099999999999994</v>
      </c>
    </row>
    <row r="72" spans="1:11" ht="64.5" customHeight="1">
      <c r="A72" s="36"/>
      <c r="B72" s="15"/>
      <c r="C72" s="80" t="s">
        <v>173</v>
      </c>
      <c r="D72" s="81" t="s">
        <v>30</v>
      </c>
      <c r="E72" s="70" t="s">
        <v>114</v>
      </c>
      <c r="F72" s="81">
        <v>10</v>
      </c>
      <c r="G72" s="81" t="s">
        <v>172</v>
      </c>
      <c r="H72" s="82"/>
      <c r="I72" s="137">
        <f>I74</f>
        <v>15</v>
      </c>
      <c r="J72" s="137">
        <f>J74</f>
        <v>15.6</v>
      </c>
      <c r="K72" s="138">
        <f>K74</f>
        <v>16.2</v>
      </c>
    </row>
    <row r="73" spans="1:11" ht="60.75" customHeight="1">
      <c r="A73" s="36"/>
      <c r="B73" s="15"/>
      <c r="C73" s="80" t="s">
        <v>189</v>
      </c>
      <c r="D73" s="81" t="s">
        <v>30</v>
      </c>
      <c r="E73" s="70" t="s">
        <v>114</v>
      </c>
      <c r="F73" s="81">
        <v>10</v>
      </c>
      <c r="G73" s="81" t="s">
        <v>191</v>
      </c>
      <c r="H73" s="82"/>
      <c r="I73" s="137">
        <f aca="true" t="shared" si="5" ref="I73:J75">I74</f>
        <v>15</v>
      </c>
      <c r="J73" s="137">
        <f t="shared" si="5"/>
        <v>15.6</v>
      </c>
      <c r="K73" s="138">
        <f>K74</f>
        <v>16.2</v>
      </c>
    </row>
    <row r="74" spans="1:11" ht="28.5" customHeight="1">
      <c r="A74" s="36"/>
      <c r="B74" s="15"/>
      <c r="C74" s="139" t="s">
        <v>190</v>
      </c>
      <c r="D74" s="140" t="s">
        <v>30</v>
      </c>
      <c r="E74" s="107" t="s">
        <v>114</v>
      </c>
      <c r="F74" s="140">
        <v>10</v>
      </c>
      <c r="G74" s="140" t="s">
        <v>192</v>
      </c>
      <c r="H74" s="141"/>
      <c r="I74" s="142">
        <f t="shared" si="5"/>
        <v>15</v>
      </c>
      <c r="J74" s="142">
        <f t="shared" si="5"/>
        <v>15.6</v>
      </c>
      <c r="K74" s="143">
        <f>K75</f>
        <v>16.2</v>
      </c>
    </row>
    <row r="75" spans="1:11" ht="33" customHeight="1">
      <c r="A75" s="36"/>
      <c r="B75" s="15"/>
      <c r="C75" s="126" t="s">
        <v>205</v>
      </c>
      <c r="D75" s="61" t="s">
        <v>30</v>
      </c>
      <c r="E75" s="61" t="s">
        <v>114</v>
      </c>
      <c r="F75" s="117">
        <v>10</v>
      </c>
      <c r="G75" s="117" t="s">
        <v>206</v>
      </c>
      <c r="H75" s="127"/>
      <c r="I75" s="134">
        <f t="shared" si="5"/>
        <v>15</v>
      </c>
      <c r="J75" s="134">
        <f t="shared" si="5"/>
        <v>15.6</v>
      </c>
      <c r="K75" s="136">
        <f>K76</f>
        <v>16.2</v>
      </c>
    </row>
    <row r="76" spans="1:11" ht="39.75" customHeight="1">
      <c r="A76" s="36"/>
      <c r="B76" s="15"/>
      <c r="C76" s="132" t="s">
        <v>204</v>
      </c>
      <c r="D76" s="91" t="s">
        <v>30</v>
      </c>
      <c r="E76" s="91" t="s">
        <v>114</v>
      </c>
      <c r="F76" s="91">
        <v>10</v>
      </c>
      <c r="G76" s="91" t="s">
        <v>206</v>
      </c>
      <c r="H76" s="91" t="s">
        <v>194</v>
      </c>
      <c r="I76" s="144">
        <v>15</v>
      </c>
      <c r="J76" s="144">
        <v>15.6</v>
      </c>
      <c r="K76" s="145">
        <v>16.2</v>
      </c>
    </row>
    <row r="77" spans="1:11" ht="18.75">
      <c r="A77" s="36"/>
      <c r="B77" s="15"/>
      <c r="C77" s="80" t="s">
        <v>46</v>
      </c>
      <c r="D77" s="46" t="s">
        <v>30</v>
      </c>
      <c r="E77" s="70" t="s">
        <v>114</v>
      </c>
      <c r="F77" s="81">
        <v>10</v>
      </c>
      <c r="G77" s="81" t="s">
        <v>60</v>
      </c>
      <c r="H77" s="146"/>
      <c r="I77" s="137">
        <f>I78</f>
        <v>24.9</v>
      </c>
      <c r="J77" s="137">
        <f>J78</f>
        <v>24.9</v>
      </c>
      <c r="K77" s="138">
        <f>K78</f>
        <v>24.9</v>
      </c>
    </row>
    <row r="78" spans="1:11" ht="24" customHeight="1">
      <c r="A78" s="36"/>
      <c r="B78" s="15"/>
      <c r="C78" s="80" t="s">
        <v>47</v>
      </c>
      <c r="D78" s="46" t="s">
        <v>30</v>
      </c>
      <c r="E78" s="70" t="s">
        <v>114</v>
      </c>
      <c r="F78" s="81">
        <v>10</v>
      </c>
      <c r="G78" s="81" t="s">
        <v>61</v>
      </c>
      <c r="H78" s="82"/>
      <c r="I78" s="137">
        <f>I80</f>
        <v>24.9</v>
      </c>
      <c r="J78" s="137">
        <f>J80</f>
        <v>24.9</v>
      </c>
      <c r="K78" s="137">
        <f>K80</f>
        <v>24.9</v>
      </c>
    </row>
    <row r="79" spans="1:11" ht="63" customHeight="1">
      <c r="A79" s="36"/>
      <c r="B79" s="15"/>
      <c r="C79" s="96" t="s">
        <v>222</v>
      </c>
      <c r="D79" s="147" t="s">
        <v>30</v>
      </c>
      <c r="E79" s="148" t="s">
        <v>114</v>
      </c>
      <c r="F79" s="148">
        <v>10</v>
      </c>
      <c r="G79" s="148" t="s">
        <v>72</v>
      </c>
      <c r="H79" s="148"/>
      <c r="I79" s="149">
        <f>I80</f>
        <v>24.9</v>
      </c>
      <c r="J79" s="149">
        <f>J80</f>
        <v>24.9</v>
      </c>
      <c r="K79" s="150">
        <f>K80</f>
        <v>24.9</v>
      </c>
    </row>
    <row r="80" spans="1:11" ht="27.75" customHeight="1">
      <c r="A80" s="36"/>
      <c r="B80" s="15"/>
      <c r="C80" s="100" t="s">
        <v>201</v>
      </c>
      <c r="D80" s="151" t="s">
        <v>30</v>
      </c>
      <c r="E80" s="151" t="s">
        <v>114</v>
      </c>
      <c r="F80" s="151">
        <v>10</v>
      </c>
      <c r="G80" s="151" t="s">
        <v>72</v>
      </c>
      <c r="H80" s="151" t="s">
        <v>196</v>
      </c>
      <c r="I80" s="152">
        <v>24.9</v>
      </c>
      <c r="J80" s="152">
        <v>24.9</v>
      </c>
      <c r="K80" s="153">
        <v>24.9</v>
      </c>
    </row>
    <row r="81" spans="1:11" ht="47.25" customHeight="1">
      <c r="A81" s="36"/>
      <c r="B81" s="15"/>
      <c r="C81" s="80" t="s">
        <v>150</v>
      </c>
      <c r="D81" s="70" t="s">
        <v>30</v>
      </c>
      <c r="E81" s="70" t="s">
        <v>114</v>
      </c>
      <c r="F81" s="81" t="s">
        <v>151</v>
      </c>
      <c r="G81" s="154"/>
      <c r="H81" s="154"/>
      <c r="I81" s="155">
        <f aca="true" t="shared" si="6" ref="I81:K82">I82</f>
        <v>5</v>
      </c>
      <c r="J81" s="155">
        <f t="shared" si="6"/>
        <v>5</v>
      </c>
      <c r="K81" s="156">
        <f t="shared" si="6"/>
        <v>5</v>
      </c>
    </row>
    <row r="82" spans="1:11" ht="74.25" customHeight="1">
      <c r="A82" s="36"/>
      <c r="B82" s="15"/>
      <c r="C82" s="157" t="s">
        <v>227</v>
      </c>
      <c r="D82" s="52" t="s">
        <v>30</v>
      </c>
      <c r="E82" s="107" t="s">
        <v>114</v>
      </c>
      <c r="F82" s="140" t="s">
        <v>151</v>
      </c>
      <c r="G82" s="140" t="s">
        <v>153</v>
      </c>
      <c r="H82" s="107" t="s">
        <v>21</v>
      </c>
      <c r="I82" s="155">
        <f>I83</f>
        <v>5</v>
      </c>
      <c r="J82" s="155">
        <f t="shared" si="6"/>
        <v>5</v>
      </c>
      <c r="K82" s="155">
        <f t="shared" si="6"/>
        <v>5</v>
      </c>
    </row>
    <row r="83" spans="1:11" ht="74.25" customHeight="1">
      <c r="A83" s="36"/>
      <c r="B83" s="15"/>
      <c r="C83" s="158" t="s">
        <v>232</v>
      </c>
      <c r="D83" s="159" t="s">
        <v>30</v>
      </c>
      <c r="E83" s="107" t="s">
        <v>114</v>
      </c>
      <c r="F83" s="140" t="s">
        <v>151</v>
      </c>
      <c r="G83" s="140" t="s">
        <v>231</v>
      </c>
      <c r="H83" s="107"/>
      <c r="I83" s="155">
        <f>I84</f>
        <v>5</v>
      </c>
      <c r="J83" s="155">
        <f>J84</f>
        <v>5</v>
      </c>
      <c r="K83" s="155">
        <f>K84</f>
        <v>5</v>
      </c>
    </row>
    <row r="84" spans="1:11" ht="65.25" customHeight="1">
      <c r="A84" s="36"/>
      <c r="B84" s="15"/>
      <c r="C84" s="160" t="s">
        <v>228</v>
      </c>
      <c r="D84" s="107" t="s">
        <v>30</v>
      </c>
      <c r="E84" s="107" t="s">
        <v>114</v>
      </c>
      <c r="F84" s="140" t="s">
        <v>151</v>
      </c>
      <c r="G84" s="140" t="s">
        <v>229</v>
      </c>
      <c r="H84" s="107"/>
      <c r="I84" s="155">
        <f>I86</f>
        <v>5</v>
      </c>
      <c r="J84" s="155">
        <f>J86</f>
        <v>5</v>
      </c>
      <c r="K84" s="156">
        <f>K86</f>
        <v>5</v>
      </c>
    </row>
    <row r="85" spans="1:11" ht="78" customHeight="1">
      <c r="A85" s="36"/>
      <c r="B85" s="15"/>
      <c r="C85" s="126" t="s">
        <v>154</v>
      </c>
      <c r="D85" s="61" t="s">
        <v>30</v>
      </c>
      <c r="E85" s="117" t="s">
        <v>114</v>
      </c>
      <c r="F85" s="117" t="s">
        <v>151</v>
      </c>
      <c r="G85" s="117" t="s">
        <v>230</v>
      </c>
      <c r="H85" s="117"/>
      <c r="I85" s="161">
        <f>I86</f>
        <v>5</v>
      </c>
      <c r="J85" s="161">
        <f>J86</f>
        <v>5</v>
      </c>
      <c r="K85" s="162">
        <f>K86</f>
        <v>5</v>
      </c>
    </row>
    <row r="86" spans="1:11" ht="40.5" customHeight="1">
      <c r="A86" s="36"/>
      <c r="B86" s="15"/>
      <c r="C86" s="132" t="s">
        <v>204</v>
      </c>
      <c r="D86" s="91" t="s">
        <v>30</v>
      </c>
      <c r="E86" s="91" t="s">
        <v>114</v>
      </c>
      <c r="F86" s="91" t="s">
        <v>151</v>
      </c>
      <c r="G86" s="91" t="s">
        <v>230</v>
      </c>
      <c r="H86" s="91" t="s">
        <v>194</v>
      </c>
      <c r="I86" s="144">
        <v>5</v>
      </c>
      <c r="J86" s="144">
        <v>5</v>
      </c>
      <c r="K86" s="145">
        <v>5</v>
      </c>
    </row>
    <row r="87" spans="1:11" ht="16.5" customHeight="1">
      <c r="A87" s="36"/>
      <c r="B87" s="15"/>
      <c r="C87" s="125" t="s">
        <v>38</v>
      </c>
      <c r="D87" s="46" t="s">
        <v>30</v>
      </c>
      <c r="E87" s="70" t="s">
        <v>118</v>
      </c>
      <c r="F87" s="70"/>
      <c r="G87" s="70" t="s">
        <v>21</v>
      </c>
      <c r="H87" s="70" t="s">
        <v>21</v>
      </c>
      <c r="I87" s="134">
        <f>I88+I118</f>
        <v>7921.699999999999</v>
      </c>
      <c r="J87" s="134">
        <f>J88+J118</f>
        <v>2575.8</v>
      </c>
      <c r="K87" s="136">
        <f>K88+K118</f>
        <v>3115.3</v>
      </c>
    </row>
    <row r="88" spans="1:11" ht="20.25" customHeight="1">
      <c r="A88" s="36"/>
      <c r="B88" s="15"/>
      <c r="C88" s="80" t="s">
        <v>43</v>
      </c>
      <c r="D88" s="140" t="s">
        <v>30</v>
      </c>
      <c r="E88" s="107" t="s">
        <v>118</v>
      </c>
      <c r="F88" s="140" t="s">
        <v>119</v>
      </c>
      <c r="G88" s="107"/>
      <c r="H88" s="107"/>
      <c r="I88" s="137">
        <f>I97+I112+I89+I93</f>
        <v>7818.699999999999</v>
      </c>
      <c r="J88" s="137">
        <f>J97+J112+J89+J93</f>
        <v>2472.8</v>
      </c>
      <c r="K88" s="138">
        <f>K97+K112+K89+K93</f>
        <v>2530.3</v>
      </c>
    </row>
    <row r="89" spans="1:11" ht="77.25" customHeight="1">
      <c r="A89" s="36"/>
      <c r="B89" s="15"/>
      <c r="C89" s="80" t="s">
        <v>106</v>
      </c>
      <c r="D89" s="81" t="s">
        <v>30</v>
      </c>
      <c r="E89" s="70" t="s">
        <v>118</v>
      </c>
      <c r="F89" s="81" t="s">
        <v>119</v>
      </c>
      <c r="G89" s="81" t="s">
        <v>107</v>
      </c>
      <c r="H89" s="82"/>
      <c r="I89" s="137">
        <f aca="true" t="shared" si="7" ref="I89:J91">I90</f>
        <v>1203.8</v>
      </c>
      <c r="J89" s="137">
        <f t="shared" si="7"/>
        <v>0</v>
      </c>
      <c r="K89" s="138">
        <f>K90</f>
        <v>0</v>
      </c>
    </row>
    <row r="90" spans="1:11" ht="41.25" customHeight="1">
      <c r="A90" s="36"/>
      <c r="B90" s="15"/>
      <c r="C90" s="139" t="s">
        <v>108</v>
      </c>
      <c r="D90" s="81" t="s">
        <v>30</v>
      </c>
      <c r="E90" s="70" t="s">
        <v>118</v>
      </c>
      <c r="F90" s="81" t="s">
        <v>119</v>
      </c>
      <c r="G90" s="81" t="s">
        <v>109</v>
      </c>
      <c r="H90" s="146"/>
      <c r="I90" s="163">
        <f t="shared" si="7"/>
        <v>1203.8</v>
      </c>
      <c r="J90" s="163">
        <f t="shared" si="7"/>
        <v>0</v>
      </c>
      <c r="K90" s="164">
        <f>K91</f>
        <v>0</v>
      </c>
    </row>
    <row r="91" spans="1:11" ht="81.75" customHeight="1">
      <c r="A91" s="36"/>
      <c r="B91" s="15"/>
      <c r="C91" s="126" t="s">
        <v>147</v>
      </c>
      <c r="D91" s="61" t="s">
        <v>30</v>
      </c>
      <c r="E91" s="61" t="s">
        <v>118</v>
      </c>
      <c r="F91" s="117" t="s">
        <v>119</v>
      </c>
      <c r="G91" s="117" t="s">
        <v>146</v>
      </c>
      <c r="H91" s="127"/>
      <c r="I91" s="134">
        <f t="shared" si="7"/>
        <v>1203.8</v>
      </c>
      <c r="J91" s="134">
        <f t="shared" si="7"/>
        <v>0</v>
      </c>
      <c r="K91" s="136">
        <f>K92</f>
        <v>0</v>
      </c>
    </row>
    <row r="92" spans="1:11" ht="41.25" customHeight="1">
      <c r="A92" s="36"/>
      <c r="B92" s="15"/>
      <c r="C92" s="132" t="s">
        <v>204</v>
      </c>
      <c r="D92" s="91" t="s">
        <v>30</v>
      </c>
      <c r="E92" s="91" t="s">
        <v>118</v>
      </c>
      <c r="F92" s="91" t="s">
        <v>119</v>
      </c>
      <c r="G92" s="91" t="s">
        <v>146</v>
      </c>
      <c r="H92" s="91" t="s">
        <v>194</v>
      </c>
      <c r="I92" s="144">
        <v>1203.8</v>
      </c>
      <c r="J92" s="144">
        <v>0</v>
      </c>
      <c r="K92" s="145">
        <v>0</v>
      </c>
    </row>
    <row r="93" spans="1:11" ht="66.75" customHeight="1">
      <c r="A93" s="36"/>
      <c r="B93" s="15"/>
      <c r="C93" s="80" t="s">
        <v>184</v>
      </c>
      <c r="D93" s="81" t="s">
        <v>30</v>
      </c>
      <c r="E93" s="70" t="s">
        <v>118</v>
      </c>
      <c r="F93" s="81" t="s">
        <v>119</v>
      </c>
      <c r="G93" s="81" t="s">
        <v>181</v>
      </c>
      <c r="H93" s="82"/>
      <c r="I93" s="137">
        <f aca="true" t="shared" si="8" ref="I93:J95">I94</f>
        <v>2840.9</v>
      </c>
      <c r="J93" s="137">
        <f t="shared" si="8"/>
        <v>0</v>
      </c>
      <c r="K93" s="138">
        <f>K94</f>
        <v>0</v>
      </c>
    </row>
    <row r="94" spans="1:11" ht="41.25" customHeight="1">
      <c r="A94" s="36"/>
      <c r="B94" s="15"/>
      <c r="C94" s="139" t="s">
        <v>185</v>
      </c>
      <c r="D94" s="81" t="s">
        <v>30</v>
      </c>
      <c r="E94" s="70" t="s">
        <v>118</v>
      </c>
      <c r="F94" s="81" t="s">
        <v>119</v>
      </c>
      <c r="G94" s="81" t="s">
        <v>182</v>
      </c>
      <c r="H94" s="146"/>
      <c r="I94" s="163">
        <f t="shared" si="8"/>
        <v>2840.9</v>
      </c>
      <c r="J94" s="163">
        <f t="shared" si="8"/>
        <v>0</v>
      </c>
      <c r="K94" s="164">
        <f>K95</f>
        <v>0</v>
      </c>
    </row>
    <row r="95" spans="1:11" ht="102" customHeight="1">
      <c r="A95" s="36"/>
      <c r="B95" s="15"/>
      <c r="C95" s="165" t="s">
        <v>188</v>
      </c>
      <c r="D95" s="61" t="s">
        <v>30</v>
      </c>
      <c r="E95" s="61" t="s">
        <v>118</v>
      </c>
      <c r="F95" s="117" t="s">
        <v>119</v>
      </c>
      <c r="G95" s="117" t="s">
        <v>183</v>
      </c>
      <c r="H95" s="127"/>
      <c r="I95" s="134">
        <f t="shared" si="8"/>
        <v>2840.9</v>
      </c>
      <c r="J95" s="134">
        <f t="shared" si="8"/>
        <v>0</v>
      </c>
      <c r="K95" s="136">
        <f>K96</f>
        <v>0</v>
      </c>
    </row>
    <row r="96" spans="1:11" ht="41.25" customHeight="1">
      <c r="A96" s="36"/>
      <c r="B96" s="15"/>
      <c r="C96" s="132" t="s">
        <v>204</v>
      </c>
      <c r="D96" s="91" t="s">
        <v>30</v>
      </c>
      <c r="E96" s="91" t="s">
        <v>118</v>
      </c>
      <c r="F96" s="91" t="s">
        <v>119</v>
      </c>
      <c r="G96" s="91" t="s">
        <v>183</v>
      </c>
      <c r="H96" s="91" t="s">
        <v>194</v>
      </c>
      <c r="I96" s="144">
        <v>2840.9</v>
      </c>
      <c r="J96" s="144">
        <v>0</v>
      </c>
      <c r="K96" s="145">
        <v>0</v>
      </c>
    </row>
    <row r="97" spans="1:11" ht="72.75" customHeight="1">
      <c r="A97" s="36"/>
      <c r="B97" s="15"/>
      <c r="C97" s="160" t="s">
        <v>233</v>
      </c>
      <c r="D97" s="81" t="s">
        <v>30</v>
      </c>
      <c r="E97" s="107" t="s">
        <v>118</v>
      </c>
      <c r="F97" s="140" t="s">
        <v>119</v>
      </c>
      <c r="G97" s="140" t="s">
        <v>73</v>
      </c>
      <c r="H97" s="146"/>
      <c r="I97" s="166">
        <f>I98+I108</f>
        <v>2107.8999999999996</v>
      </c>
      <c r="J97" s="166">
        <f>J98+J108</f>
        <v>1073.1</v>
      </c>
      <c r="K97" s="167">
        <f>K98+K108</f>
        <v>1854.3</v>
      </c>
    </row>
    <row r="98" spans="1:11" ht="61.5" customHeight="1">
      <c r="A98" s="36"/>
      <c r="B98" s="15"/>
      <c r="C98" s="126" t="s">
        <v>97</v>
      </c>
      <c r="D98" s="61" t="s">
        <v>30</v>
      </c>
      <c r="E98" s="61" t="s">
        <v>118</v>
      </c>
      <c r="F98" s="117" t="s">
        <v>119</v>
      </c>
      <c r="G98" s="117" t="s">
        <v>74</v>
      </c>
      <c r="H98" s="127"/>
      <c r="I98" s="134">
        <f>I99</f>
        <v>1907.8999999999999</v>
      </c>
      <c r="J98" s="134">
        <f>J99</f>
        <v>873.1</v>
      </c>
      <c r="K98" s="136">
        <f>K99</f>
        <v>1654.3</v>
      </c>
    </row>
    <row r="99" spans="1:11" ht="46.5" customHeight="1">
      <c r="A99" s="36"/>
      <c r="B99" s="15"/>
      <c r="C99" s="126" t="s">
        <v>99</v>
      </c>
      <c r="D99" s="61" t="s">
        <v>30</v>
      </c>
      <c r="E99" s="61" t="s">
        <v>118</v>
      </c>
      <c r="F99" s="117" t="s">
        <v>119</v>
      </c>
      <c r="G99" s="117" t="s">
        <v>98</v>
      </c>
      <c r="H99" s="127"/>
      <c r="I99" s="134">
        <f>I100+I102+I104</f>
        <v>1907.8999999999999</v>
      </c>
      <c r="J99" s="134">
        <f>J100+J102</f>
        <v>873.1</v>
      </c>
      <c r="K99" s="134">
        <f>K100+K102+K106</f>
        <v>1654.3</v>
      </c>
    </row>
    <row r="100" spans="1:11" ht="46.5" customHeight="1">
      <c r="A100" s="36"/>
      <c r="B100" s="15"/>
      <c r="C100" s="126" t="s">
        <v>175</v>
      </c>
      <c r="D100" s="61" t="s">
        <v>30</v>
      </c>
      <c r="E100" s="61" t="s">
        <v>118</v>
      </c>
      <c r="F100" s="117" t="s">
        <v>119</v>
      </c>
      <c r="G100" s="117" t="s">
        <v>174</v>
      </c>
      <c r="H100" s="127"/>
      <c r="I100" s="134">
        <f>I101</f>
        <v>30</v>
      </c>
      <c r="J100" s="134">
        <f>J101</f>
        <v>31.2</v>
      </c>
      <c r="K100" s="136">
        <f>K101</f>
        <v>46.8</v>
      </c>
    </row>
    <row r="101" spans="1:11" ht="46.5" customHeight="1">
      <c r="A101" s="36"/>
      <c r="B101" s="15"/>
      <c r="C101" s="132" t="s">
        <v>204</v>
      </c>
      <c r="D101" s="91" t="s">
        <v>30</v>
      </c>
      <c r="E101" s="91" t="s">
        <v>118</v>
      </c>
      <c r="F101" s="91" t="s">
        <v>119</v>
      </c>
      <c r="G101" s="91" t="s">
        <v>174</v>
      </c>
      <c r="H101" s="91" t="s">
        <v>194</v>
      </c>
      <c r="I101" s="144">
        <v>30</v>
      </c>
      <c r="J101" s="144">
        <v>31.2</v>
      </c>
      <c r="K101" s="145">
        <v>46.8</v>
      </c>
    </row>
    <row r="102" spans="1:11" ht="46.5" customHeight="1">
      <c r="A102" s="36"/>
      <c r="B102" s="15"/>
      <c r="C102" s="126" t="s">
        <v>215</v>
      </c>
      <c r="D102" s="61" t="s">
        <v>30</v>
      </c>
      <c r="E102" s="61" t="s">
        <v>118</v>
      </c>
      <c r="F102" s="117" t="s">
        <v>119</v>
      </c>
      <c r="G102" s="117" t="s">
        <v>214</v>
      </c>
      <c r="H102" s="127"/>
      <c r="I102" s="134">
        <f>I103</f>
        <v>488.3</v>
      </c>
      <c r="J102" s="134">
        <f>J103</f>
        <v>841.9</v>
      </c>
      <c r="K102" s="136">
        <f>K103</f>
        <v>1400.5</v>
      </c>
    </row>
    <row r="103" spans="1:11" ht="46.5" customHeight="1">
      <c r="A103" s="36"/>
      <c r="B103" s="15"/>
      <c r="C103" s="132" t="s">
        <v>204</v>
      </c>
      <c r="D103" s="91" t="s">
        <v>30</v>
      </c>
      <c r="E103" s="91" t="s">
        <v>118</v>
      </c>
      <c r="F103" s="91" t="s">
        <v>119</v>
      </c>
      <c r="G103" s="91" t="s">
        <v>214</v>
      </c>
      <c r="H103" s="91" t="s">
        <v>194</v>
      </c>
      <c r="I103" s="144">
        <v>488.3</v>
      </c>
      <c r="J103" s="144">
        <v>841.9</v>
      </c>
      <c r="K103" s="145">
        <f>1607.5-207</f>
        <v>1400.5</v>
      </c>
    </row>
    <row r="104" spans="1:11" ht="46.5" customHeight="1">
      <c r="A104" s="36"/>
      <c r="B104" s="15"/>
      <c r="C104" s="126" t="s">
        <v>235</v>
      </c>
      <c r="D104" s="168" t="s">
        <v>30</v>
      </c>
      <c r="E104" s="168" t="s">
        <v>118</v>
      </c>
      <c r="F104" s="169" t="s">
        <v>119</v>
      </c>
      <c r="G104" s="117" t="s">
        <v>240</v>
      </c>
      <c r="H104" s="127"/>
      <c r="I104" s="134">
        <f>I105</f>
        <v>1389.6</v>
      </c>
      <c r="J104" s="134">
        <f>J105</f>
        <v>0</v>
      </c>
      <c r="K104" s="136">
        <f>K105</f>
        <v>0</v>
      </c>
    </row>
    <row r="105" spans="1:11" ht="46.5" customHeight="1">
      <c r="A105" s="36"/>
      <c r="B105" s="15"/>
      <c r="C105" s="132" t="s">
        <v>236</v>
      </c>
      <c r="D105" s="170" t="s">
        <v>30</v>
      </c>
      <c r="E105" s="170" t="s">
        <v>118</v>
      </c>
      <c r="F105" s="171" t="s">
        <v>119</v>
      </c>
      <c r="G105" s="91" t="s">
        <v>240</v>
      </c>
      <c r="H105" s="91">
        <v>200</v>
      </c>
      <c r="I105" s="144">
        <v>1389.6</v>
      </c>
      <c r="J105" s="144">
        <v>0</v>
      </c>
      <c r="K105" s="145">
        <v>0</v>
      </c>
    </row>
    <row r="106" spans="1:11" ht="66" customHeight="1">
      <c r="A106" s="36"/>
      <c r="B106" s="15"/>
      <c r="C106" s="126" t="s">
        <v>242</v>
      </c>
      <c r="D106" s="168" t="s">
        <v>30</v>
      </c>
      <c r="E106" s="168" t="s">
        <v>118</v>
      </c>
      <c r="F106" s="169" t="s">
        <v>119</v>
      </c>
      <c r="G106" s="117" t="s">
        <v>241</v>
      </c>
      <c r="H106" s="127"/>
      <c r="I106" s="134">
        <f>I107</f>
        <v>0</v>
      </c>
      <c r="J106" s="134">
        <f>J107</f>
        <v>0</v>
      </c>
      <c r="K106" s="136">
        <f>K107</f>
        <v>207</v>
      </c>
    </row>
    <row r="107" spans="1:11" ht="46.5" customHeight="1">
      <c r="A107" s="36"/>
      <c r="B107" s="15"/>
      <c r="C107" s="132" t="s">
        <v>236</v>
      </c>
      <c r="D107" s="170" t="s">
        <v>30</v>
      </c>
      <c r="E107" s="170" t="s">
        <v>118</v>
      </c>
      <c r="F107" s="171" t="s">
        <v>119</v>
      </c>
      <c r="G107" s="91" t="s">
        <v>241</v>
      </c>
      <c r="H107" s="91">
        <v>200</v>
      </c>
      <c r="I107" s="144">
        <v>0</v>
      </c>
      <c r="J107" s="144">
        <v>0</v>
      </c>
      <c r="K107" s="145">
        <v>207</v>
      </c>
    </row>
    <row r="108" spans="1:11" ht="75.75" customHeight="1">
      <c r="A108" s="36"/>
      <c r="B108" s="15"/>
      <c r="C108" s="126" t="s">
        <v>126</v>
      </c>
      <c r="D108" s="61" t="s">
        <v>30</v>
      </c>
      <c r="E108" s="61" t="s">
        <v>118</v>
      </c>
      <c r="F108" s="117" t="s">
        <v>119</v>
      </c>
      <c r="G108" s="117" t="s">
        <v>123</v>
      </c>
      <c r="H108" s="127"/>
      <c r="I108" s="134">
        <f aca="true" t="shared" si="9" ref="I108:J110">I109</f>
        <v>200</v>
      </c>
      <c r="J108" s="134">
        <f t="shared" si="9"/>
        <v>200</v>
      </c>
      <c r="K108" s="136">
        <f>K109</f>
        <v>200</v>
      </c>
    </row>
    <row r="109" spans="1:11" ht="49.5" customHeight="1">
      <c r="A109" s="36"/>
      <c r="B109" s="15"/>
      <c r="C109" s="172" t="s">
        <v>127</v>
      </c>
      <c r="D109" s="61" t="s">
        <v>30</v>
      </c>
      <c r="E109" s="61" t="s">
        <v>118</v>
      </c>
      <c r="F109" s="117" t="s">
        <v>119</v>
      </c>
      <c r="G109" s="117" t="s">
        <v>124</v>
      </c>
      <c r="H109" s="127"/>
      <c r="I109" s="134">
        <f t="shared" si="9"/>
        <v>200</v>
      </c>
      <c r="J109" s="134">
        <f t="shared" si="9"/>
        <v>200</v>
      </c>
      <c r="K109" s="136">
        <f>K110</f>
        <v>200</v>
      </c>
    </row>
    <row r="110" spans="1:11" ht="40.5" customHeight="1">
      <c r="A110" s="36"/>
      <c r="B110" s="15"/>
      <c r="C110" s="173" t="s">
        <v>128</v>
      </c>
      <c r="D110" s="61" t="s">
        <v>30</v>
      </c>
      <c r="E110" s="61" t="s">
        <v>118</v>
      </c>
      <c r="F110" s="117" t="s">
        <v>119</v>
      </c>
      <c r="G110" s="117" t="s">
        <v>125</v>
      </c>
      <c r="H110" s="127"/>
      <c r="I110" s="134">
        <f t="shared" si="9"/>
        <v>200</v>
      </c>
      <c r="J110" s="134">
        <f t="shared" si="9"/>
        <v>200</v>
      </c>
      <c r="K110" s="136">
        <f>K111</f>
        <v>200</v>
      </c>
    </row>
    <row r="111" spans="1:11" ht="42.75" customHeight="1">
      <c r="A111" s="36"/>
      <c r="B111" s="15"/>
      <c r="C111" s="132" t="s">
        <v>204</v>
      </c>
      <c r="D111" s="91" t="s">
        <v>30</v>
      </c>
      <c r="E111" s="91" t="s">
        <v>118</v>
      </c>
      <c r="F111" s="91" t="s">
        <v>119</v>
      </c>
      <c r="G111" s="91" t="s">
        <v>125</v>
      </c>
      <c r="H111" s="91" t="s">
        <v>194</v>
      </c>
      <c r="I111" s="144">
        <v>200</v>
      </c>
      <c r="J111" s="144">
        <v>200</v>
      </c>
      <c r="K111" s="145">
        <v>200</v>
      </c>
    </row>
    <row r="112" spans="1:11" ht="18.75">
      <c r="A112" s="36"/>
      <c r="B112" s="15"/>
      <c r="C112" s="160" t="s">
        <v>46</v>
      </c>
      <c r="D112" s="107" t="s">
        <v>30</v>
      </c>
      <c r="E112" s="107" t="s">
        <v>118</v>
      </c>
      <c r="F112" s="140" t="s">
        <v>119</v>
      </c>
      <c r="G112" s="140" t="s">
        <v>60</v>
      </c>
      <c r="H112" s="107" t="s">
        <v>21</v>
      </c>
      <c r="I112" s="155">
        <f>I113</f>
        <v>1666.1</v>
      </c>
      <c r="J112" s="155">
        <f>J113</f>
        <v>1399.7</v>
      </c>
      <c r="K112" s="156">
        <f>K113</f>
        <v>676</v>
      </c>
    </row>
    <row r="113" spans="1:11" ht="18.75">
      <c r="A113" s="36"/>
      <c r="B113" s="15"/>
      <c r="C113" s="80" t="s">
        <v>48</v>
      </c>
      <c r="D113" s="46" t="s">
        <v>30</v>
      </c>
      <c r="E113" s="81" t="s">
        <v>118</v>
      </c>
      <c r="F113" s="81" t="s">
        <v>119</v>
      </c>
      <c r="G113" s="81" t="s">
        <v>61</v>
      </c>
      <c r="H113" s="81"/>
      <c r="I113" s="137">
        <f>I114+I116</f>
        <v>1666.1</v>
      </c>
      <c r="J113" s="137">
        <f>J114+J116</f>
        <v>1399.7</v>
      </c>
      <c r="K113" s="138">
        <f>K114+K116</f>
        <v>676</v>
      </c>
    </row>
    <row r="114" spans="1:11" ht="37.5">
      <c r="A114" s="36"/>
      <c r="B114" s="15"/>
      <c r="C114" s="126" t="s">
        <v>83</v>
      </c>
      <c r="D114" s="62" t="s">
        <v>30</v>
      </c>
      <c r="E114" s="61" t="s">
        <v>118</v>
      </c>
      <c r="F114" s="117" t="s">
        <v>119</v>
      </c>
      <c r="G114" s="117" t="s">
        <v>75</v>
      </c>
      <c r="H114" s="127"/>
      <c r="I114" s="134">
        <f>I115</f>
        <v>1443.8</v>
      </c>
      <c r="J114" s="134">
        <f>J115</f>
        <v>1177.4</v>
      </c>
      <c r="K114" s="136">
        <f>K115</f>
        <v>453.7</v>
      </c>
    </row>
    <row r="115" spans="1:11" ht="36">
      <c r="A115" s="36"/>
      <c r="B115" s="15"/>
      <c r="C115" s="77" t="s">
        <v>204</v>
      </c>
      <c r="D115" s="131" t="s">
        <v>30</v>
      </c>
      <c r="E115" s="131" t="s">
        <v>118</v>
      </c>
      <c r="F115" s="131" t="s">
        <v>119</v>
      </c>
      <c r="G115" s="131" t="s">
        <v>75</v>
      </c>
      <c r="H115" s="91" t="s">
        <v>194</v>
      </c>
      <c r="I115" s="174">
        <f>1167+276.8</f>
        <v>1443.8</v>
      </c>
      <c r="J115" s="174">
        <v>1177.4</v>
      </c>
      <c r="K115" s="175">
        <v>453.7</v>
      </c>
    </row>
    <row r="116" spans="1:11" ht="60.75" customHeight="1">
      <c r="A116" s="36"/>
      <c r="B116" s="15"/>
      <c r="C116" s="176" t="s">
        <v>141</v>
      </c>
      <c r="D116" s="117" t="s">
        <v>30</v>
      </c>
      <c r="E116" s="61" t="s">
        <v>118</v>
      </c>
      <c r="F116" s="117" t="s">
        <v>119</v>
      </c>
      <c r="G116" s="117" t="s">
        <v>76</v>
      </c>
      <c r="H116" s="127"/>
      <c r="I116" s="177">
        <f>I117</f>
        <v>222.3</v>
      </c>
      <c r="J116" s="177">
        <f>J117</f>
        <v>222.3</v>
      </c>
      <c r="K116" s="178">
        <f>K117</f>
        <v>222.3</v>
      </c>
    </row>
    <row r="117" spans="1:11" ht="36">
      <c r="A117" s="36"/>
      <c r="B117" s="15"/>
      <c r="C117" s="77" t="s">
        <v>204</v>
      </c>
      <c r="D117" s="91" t="s">
        <v>30</v>
      </c>
      <c r="E117" s="91" t="s">
        <v>118</v>
      </c>
      <c r="F117" s="91" t="s">
        <v>119</v>
      </c>
      <c r="G117" s="91" t="s">
        <v>76</v>
      </c>
      <c r="H117" s="91" t="s">
        <v>194</v>
      </c>
      <c r="I117" s="92">
        <v>222.3</v>
      </c>
      <c r="J117" s="92">
        <v>222.3</v>
      </c>
      <c r="K117" s="93">
        <v>222.3</v>
      </c>
    </row>
    <row r="118" spans="1:11" ht="18.75">
      <c r="A118" s="36"/>
      <c r="B118" s="15"/>
      <c r="C118" s="80" t="s">
        <v>161</v>
      </c>
      <c r="D118" s="94" t="s">
        <v>30</v>
      </c>
      <c r="E118" s="61" t="s">
        <v>118</v>
      </c>
      <c r="F118" s="117" t="s">
        <v>162</v>
      </c>
      <c r="G118" s="61" t="s">
        <v>21</v>
      </c>
      <c r="H118" s="61" t="s">
        <v>21</v>
      </c>
      <c r="I118" s="155">
        <f>I119+I123</f>
        <v>103</v>
      </c>
      <c r="J118" s="155">
        <f>J119+J123</f>
        <v>103</v>
      </c>
      <c r="K118" s="156">
        <f>K119+K123</f>
        <v>585</v>
      </c>
    </row>
    <row r="119" spans="1:11" ht="75">
      <c r="A119" s="36"/>
      <c r="B119" s="15"/>
      <c r="C119" s="48" t="s">
        <v>163</v>
      </c>
      <c r="D119" s="70" t="s">
        <v>30</v>
      </c>
      <c r="E119" s="70" t="s">
        <v>118</v>
      </c>
      <c r="F119" s="81" t="s">
        <v>162</v>
      </c>
      <c r="G119" s="81" t="s">
        <v>164</v>
      </c>
      <c r="H119" s="82"/>
      <c r="I119" s="155">
        <f aca="true" t="shared" si="10" ref="I119:J121">I120</f>
        <v>3</v>
      </c>
      <c r="J119" s="155">
        <f t="shared" si="10"/>
        <v>3</v>
      </c>
      <c r="K119" s="156">
        <f>K120</f>
        <v>3</v>
      </c>
    </row>
    <row r="120" spans="1:11" ht="37.5">
      <c r="A120" s="36"/>
      <c r="B120" s="15"/>
      <c r="C120" s="48" t="s">
        <v>165</v>
      </c>
      <c r="D120" s="70" t="s">
        <v>30</v>
      </c>
      <c r="E120" s="70" t="s">
        <v>118</v>
      </c>
      <c r="F120" s="81" t="s">
        <v>162</v>
      </c>
      <c r="G120" s="81" t="s">
        <v>166</v>
      </c>
      <c r="H120" s="82"/>
      <c r="I120" s="155">
        <f t="shared" si="10"/>
        <v>3</v>
      </c>
      <c r="J120" s="155">
        <f t="shared" si="10"/>
        <v>3</v>
      </c>
      <c r="K120" s="156">
        <f>K121</f>
        <v>3</v>
      </c>
    </row>
    <row r="121" spans="1:11" ht="37.5">
      <c r="A121" s="36"/>
      <c r="B121" s="15"/>
      <c r="C121" s="126" t="s">
        <v>167</v>
      </c>
      <c r="D121" s="61" t="s">
        <v>30</v>
      </c>
      <c r="E121" s="61" t="s">
        <v>118</v>
      </c>
      <c r="F121" s="61" t="s">
        <v>162</v>
      </c>
      <c r="G121" s="61" t="s">
        <v>168</v>
      </c>
      <c r="H121" s="127"/>
      <c r="I121" s="134">
        <f t="shared" si="10"/>
        <v>3</v>
      </c>
      <c r="J121" s="134">
        <f t="shared" si="10"/>
        <v>3</v>
      </c>
      <c r="K121" s="136">
        <f>K122</f>
        <v>3</v>
      </c>
    </row>
    <row r="122" spans="1:11" ht="18.75">
      <c r="A122" s="36"/>
      <c r="B122" s="15"/>
      <c r="C122" s="56" t="s">
        <v>203</v>
      </c>
      <c r="D122" s="91" t="s">
        <v>30</v>
      </c>
      <c r="E122" s="91" t="s">
        <v>118</v>
      </c>
      <c r="F122" s="91" t="s">
        <v>162</v>
      </c>
      <c r="G122" s="91" t="s">
        <v>168</v>
      </c>
      <c r="H122" s="91" t="s">
        <v>195</v>
      </c>
      <c r="I122" s="144">
        <v>3</v>
      </c>
      <c r="J122" s="144">
        <v>3</v>
      </c>
      <c r="K122" s="145">
        <v>3</v>
      </c>
    </row>
    <row r="123" spans="1:11" ht="18.75">
      <c r="A123" s="36"/>
      <c r="B123" s="15"/>
      <c r="C123" s="80" t="s">
        <v>46</v>
      </c>
      <c r="D123" s="70" t="s">
        <v>30</v>
      </c>
      <c r="E123" s="70" t="s">
        <v>118</v>
      </c>
      <c r="F123" s="81" t="s">
        <v>162</v>
      </c>
      <c r="G123" s="81" t="s">
        <v>60</v>
      </c>
      <c r="H123" s="70" t="s">
        <v>21</v>
      </c>
      <c r="I123" s="155">
        <f aca="true" t="shared" si="11" ref="I123:K125">I124</f>
        <v>100</v>
      </c>
      <c r="J123" s="155">
        <f t="shared" si="11"/>
        <v>100</v>
      </c>
      <c r="K123" s="156">
        <f t="shared" si="11"/>
        <v>582</v>
      </c>
    </row>
    <row r="124" spans="1:11" ht="18.75">
      <c r="A124" s="36"/>
      <c r="B124" s="15"/>
      <c r="C124" s="80" t="s">
        <v>48</v>
      </c>
      <c r="D124" s="70" t="s">
        <v>30</v>
      </c>
      <c r="E124" s="81" t="s">
        <v>118</v>
      </c>
      <c r="F124" s="81" t="s">
        <v>162</v>
      </c>
      <c r="G124" s="81" t="s">
        <v>61</v>
      </c>
      <c r="H124" s="81"/>
      <c r="I124" s="155">
        <f t="shared" si="11"/>
        <v>100</v>
      </c>
      <c r="J124" s="155">
        <f t="shared" si="11"/>
        <v>100</v>
      </c>
      <c r="K124" s="155">
        <f t="shared" si="11"/>
        <v>582</v>
      </c>
    </row>
    <row r="125" spans="1:11" ht="36" customHeight="1">
      <c r="A125" s="36"/>
      <c r="B125" s="15"/>
      <c r="C125" s="126" t="s">
        <v>187</v>
      </c>
      <c r="D125" s="61" t="s">
        <v>30</v>
      </c>
      <c r="E125" s="61" t="s">
        <v>118</v>
      </c>
      <c r="F125" s="117" t="s">
        <v>162</v>
      </c>
      <c r="G125" s="117" t="s">
        <v>186</v>
      </c>
      <c r="H125" s="127"/>
      <c r="I125" s="134">
        <f t="shared" si="11"/>
        <v>100</v>
      </c>
      <c r="J125" s="134">
        <f t="shared" si="11"/>
        <v>100</v>
      </c>
      <c r="K125" s="136">
        <f t="shared" si="11"/>
        <v>582</v>
      </c>
    </row>
    <row r="126" spans="1:11" ht="36">
      <c r="A126" s="36"/>
      <c r="B126" s="15"/>
      <c r="C126" s="77" t="s">
        <v>204</v>
      </c>
      <c r="D126" s="91" t="s">
        <v>30</v>
      </c>
      <c r="E126" s="91" t="s">
        <v>118</v>
      </c>
      <c r="F126" s="91" t="s">
        <v>162</v>
      </c>
      <c r="G126" s="91" t="s">
        <v>186</v>
      </c>
      <c r="H126" s="91" t="s">
        <v>194</v>
      </c>
      <c r="I126" s="144">
        <v>100</v>
      </c>
      <c r="J126" s="144">
        <v>100</v>
      </c>
      <c r="K126" s="145">
        <v>582</v>
      </c>
    </row>
    <row r="127" spans="1:11" ht="18.75">
      <c r="A127" s="36"/>
      <c r="B127" s="15"/>
      <c r="C127" s="48" t="s">
        <v>6</v>
      </c>
      <c r="D127" s="46" t="s">
        <v>30</v>
      </c>
      <c r="E127" s="46" t="s">
        <v>120</v>
      </c>
      <c r="F127" s="46"/>
      <c r="G127" s="46" t="s">
        <v>21</v>
      </c>
      <c r="H127" s="46" t="s">
        <v>21</v>
      </c>
      <c r="I127" s="49">
        <f>I128+I133+I143</f>
        <v>7175.6</v>
      </c>
      <c r="J127" s="49">
        <f>J128+J133+J143</f>
        <v>7508.800000000001</v>
      </c>
      <c r="K127" s="50">
        <f>K128+K133+K143</f>
        <v>5895.799999999999</v>
      </c>
    </row>
    <row r="128" spans="1:11" ht="18.75">
      <c r="A128" s="36"/>
      <c r="B128" s="15"/>
      <c r="C128" s="48" t="s">
        <v>7</v>
      </c>
      <c r="D128" s="46" t="s">
        <v>30</v>
      </c>
      <c r="E128" s="46" t="s">
        <v>120</v>
      </c>
      <c r="F128" s="46" t="s">
        <v>112</v>
      </c>
      <c r="G128" s="46"/>
      <c r="H128" s="46"/>
      <c r="I128" s="179">
        <f aca="true" t="shared" si="12" ref="I128:K131">I129</f>
        <v>93.3</v>
      </c>
      <c r="J128" s="179">
        <f t="shared" si="12"/>
        <v>178.3</v>
      </c>
      <c r="K128" s="179">
        <f t="shared" si="12"/>
        <v>511.5</v>
      </c>
    </row>
    <row r="129" spans="1:11" ht="18.75">
      <c r="A129" s="36"/>
      <c r="B129" s="15"/>
      <c r="C129" s="80" t="s">
        <v>46</v>
      </c>
      <c r="D129" s="70" t="s">
        <v>30</v>
      </c>
      <c r="E129" s="70" t="s">
        <v>120</v>
      </c>
      <c r="F129" s="81" t="s">
        <v>112</v>
      </c>
      <c r="G129" s="81" t="s">
        <v>60</v>
      </c>
      <c r="H129" s="70" t="s">
        <v>21</v>
      </c>
      <c r="I129" s="137">
        <f t="shared" si="12"/>
        <v>93.3</v>
      </c>
      <c r="J129" s="137">
        <f t="shared" si="12"/>
        <v>178.3</v>
      </c>
      <c r="K129" s="138">
        <f t="shared" si="12"/>
        <v>511.5</v>
      </c>
    </row>
    <row r="130" spans="1:11" ht="18.75">
      <c r="A130" s="36"/>
      <c r="B130" s="15"/>
      <c r="C130" s="80" t="s">
        <v>48</v>
      </c>
      <c r="D130" s="70" t="s">
        <v>30</v>
      </c>
      <c r="E130" s="81" t="s">
        <v>120</v>
      </c>
      <c r="F130" s="81" t="s">
        <v>112</v>
      </c>
      <c r="G130" s="81" t="s">
        <v>61</v>
      </c>
      <c r="H130" s="81"/>
      <c r="I130" s="137">
        <f t="shared" si="12"/>
        <v>93.3</v>
      </c>
      <c r="J130" s="137">
        <f t="shared" si="12"/>
        <v>178.3</v>
      </c>
      <c r="K130" s="137">
        <f t="shared" si="12"/>
        <v>511.5</v>
      </c>
    </row>
    <row r="131" spans="1:11" ht="18.75">
      <c r="A131" s="36"/>
      <c r="B131" s="15"/>
      <c r="C131" s="124" t="s">
        <v>80</v>
      </c>
      <c r="D131" s="61" t="s">
        <v>30</v>
      </c>
      <c r="E131" s="62" t="s">
        <v>120</v>
      </c>
      <c r="F131" s="62" t="s">
        <v>112</v>
      </c>
      <c r="G131" s="62" t="s">
        <v>81</v>
      </c>
      <c r="H131" s="180"/>
      <c r="I131" s="128">
        <f t="shared" si="12"/>
        <v>93.3</v>
      </c>
      <c r="J131" s="128">
        <f t="shared" si="12"/>
        <v>178.3</v>
      </c>
      <c r="K131" s="128">
        <f t="shared" si="12"/>
        <v>511.5</v>
      </c>
    </row>
    <row r="132" spans="1:11" ht="36">
      <c r="A132" s="36"/>
      <c r="B132" s="15"/>
      <c r="C132" s="65" t="s">
        <v>204</v>
      </c>
      <c r="D132" s="66" t="s">
        <v>30</v>
      </c>
      <c r="E132" s="66" t="s">
        <v>120</v>
      </c>
      <c r="F132" s="66" t="s">
        <v>112</v>
      </c>
      <c r="G132" s="66" t="s">
        <v>81</v>
      </c>
      <c r="H132" s="66" t="s">
        <v>194</v>
      </c>
      <c r="I132" s="69">
        <v>93.3</v>
      </c>
      <c r="J132" s="69">
        <v>178.3</v>
      </c>
      <c r="K132" s="76">
        <v>511.5</v>
      </c>
    </row>
    <row r="133" spans="1:11" ht="18.75">
      <c r="A133" s="36"/>
      <c r="B133" s="15"/>
      <c r="C133" s="48" t="s">
        <v>8</v>
      </c>
      <c r="D133" s="70" t="s">
        <v>30</v>
      </c>
      <c r="E133" s="46" t="s">
        <v>120</v>
      </c>
      <c r="F133" s="46" t="s">
        <v>113</v>
      </c>
      <c r="G133" s="46"/>
      <c r="H133" s="46"/>
      <c r="I133" s="49">
        <f aca="true" t="shared" si="13" ref="I133:K134">I134</f>
        <v>4517.4</v>
      </c>
      <c r="J133" s="49">
        <f t="shared" si="13"/>
        <v>5464.400000000001</v>
      </c>
      <c r="K133" s="50">
        <f t="shared" si="13"/>
        <v>2632.2</v>
      </c>
    </row>
    <row r="134" spans="1:11" ht="18.75">
      <c r="A134" s="36"/>
      <c r="B134" s="15"/>
      <c r="C134" s="48" t="s">
        <v>46</v>
      </c>
      <c r="D134" s="70" t="s">
        <v>30</v>
      </c>
      <c r="E134" s="46" t="s">
        <v>120</v>
      </c>
      <c r="F134" s="46" t="s">
        <v>113</v>
      </c>
      <c r="G134" s="46" t="s">
        <v>60</v>
      </c>
      <c r="H134" s="46"/>
      <c r="I134" s="49">
        <f t="shared" si="13"/>
        <v>4517.4</v>
      </c>
      <c r="J134" s="49">
        <f t="shared" si="13"/>
        <v>5464.400000000001</v>
      </c>
      <c r="K134" s="50">
        <f t="shared" si="13"/>
        <v>2632.2</v>
      </c>
    </row>
    <row r="135" spans="1:11" ht="18.75">
      <c r="A135" s="36"/>
      <c r="B135" s="15"/>
      <c r="C135" s="48" t="s">
        <v>47</v>
      </c>
      <c r="D135" s="70" t="s">
        <v>30</v>
      </c>
      <c r="E135" s="46" t="s">
        <v>120</v>
      </c>
      <c r="F135" s="46" t="s">
        <v>113</v>
      </c>
      <c r="G135" s="46" t="s">
        <v>61</v>
      </c>
      <c r="H135" s="46"/>
      <c r="I135" s="49">
        <f>I140+I138+I136</f>
        <v>4517.4</v>
      </c>
      <c r="J135" s="49">
        <f>J140+J138+J136</f>
        <v>5464.400000000001</v>
      </c>
      <c r="K135" s="50">
        <f>K140+K138+K136</f>
        <v>2632.2</v>
      </c>
    </row>
    <row r="136" spans="1:11" ht="56.25">
      <c r="A136" s="36"/>
      <c r="B136" s="15"/>
      <c r="C136" s="51" t="s">
        <v>207</v>
      </c>
      <c r="D136" s="53" t="s">
        <v>30</v>
      </c>
      <c r="E136" s="53" t="s">
        <v>120</v>
      </c>
      <c r="F136" s="53" t="s">
        <v>113</v>
      </c>
      <c r="G136" s="53" t="s">
        <v>208</v>
      </c>
      <c r="H136" s="181"/>
      <c r="I136" s="182">
        <f>I137</f>
        <v>0</v>
      </c>
      <c r="J136" s="183">
        <f>J137</f>
        <v>633.3</v>
      </c>
      <c r="K136" s="184">
        <f>K137</f>
        <v>1897.1</v>
      </c>
    </row>
    <row r="137" spans="1:11" ht="18.75">
      <c r="A137" s="36"/>
      <c r="B137" s="15"/>
      <c r="C137" s="56" t="s">
        <v>203</v>
      </c>
      <c r="D137" s="57" t="s">
        <v>30</v>
      </c>
      <c r="E137" s="57" t="s">
        <v>120</v>
      </c>
      <c r="F137" s="57" t="s">
        <v>113</v>
      </c>
      <c r="G137" s="57" t="s">
        <v>208</v>
      </c>
      <c r="H137" s="57" t="s">
        <v>195</v>
      </c>
      <c r="I137" s="78">
        <v>0</v>
      </c>
      <c r="J137" s="58">
        <v>633.3</v>
      </c>
      <c r="K137" s="59">
        <v>1897.1</v>
      </c>
    </row>
    <row r="138" spans="1:11" ht="40.5" customHeight="1">
      <c r="A138" s="36"/>
      <c r="B138" s="15"/>
      <c r="C138" s="185" t="s">
        <v>156</v>
      </c>
      <c r="D138" s="186" t="s">
        <v>30</v>
      </c>
      <c r="E138" s="186" t="s">
        <v>120</v>
      </c>
      <c r="F138" s="186" t="s">
        <v>113</v>
      </c>
      <c r="G138" s="186" t="s">
        <v>155</v>
      </c>
      <c r="H138" s="110"/>
      <c r="I138" s="182">
        <f>I139</f>
        <v>217.4</v>
      </c>
      <c r="J138" s="182">
        <f>J139</f>
        <v>226.1</v>
      </c>
      <c r="K138" s="182">
        <f>K139</f>
        <v>235.1</v>
      </c>
    </row>
    <row r="139" spans="1:11" ht="36">
      <c r="A139" s="36"/>
      <c r="B139" s="15"/>
      <c r="C139" s="65" t="s">
        <v>204</v>
      </c>
      <c r="D139" s="66" t="s">
        <v>30</v>
      </c>
      <c r="E139" s="66" t="s">
        <v>120</v>
      </c>
      <c r="F139" s="66" t="s">
        <v>113</v>
      </c>
      <c r="G139" s="66" t="s">
        <v>155</v>
      </c>
      <c r="H139" s="66" t="s">
        <v>194</v>
      </c>
      <c r="I139" s="69">
        <v>217.4</v>
      </c>
      <c r="J139" s="69">
        <v>226.1</v>
      </c>
      <c r="K139" s="76">
        <v>235.1</v>
      </c>
    </row>
    <row r="140" spans="1:11" ht="18.75">
      <c r="A140" s="36"/>
      <c r="B140" s="15"/>
      <c r="C140" s="111" t="s">
        <v>104</v>
      </c>
      <c r="D140" s="112" t="s">
        <v>30</v>
      </c>
      <c r="E140" s="112" t="s">
        <v>120</v>
      </c>
      <c r="F140" s="112" t="s">
        <v>113</v>
      </c>
      <c r="G140" s="112" t="s">
        <v>103</v>
      </c>
      <c r="H140" s="114"/>
      <c r="I140" s="115">
        <f>I141+I142</f>
        <v>4300</v>
      </c>
      <c r="J140" s="115">
        <f>J141+J142</f>
        <v>4605</v>
      </c>
      <c r="K140" s="116">
        <f>K141+K142</f>
        <v>500</v>
      </c>
    </row>
    <row r="141" spans="1:11" ht="36">
      <c r="A141" s="36"/>
      <c r="B141" s="15"/>
      <c r="C141" s="187" t="s">
        <v>204</v>
      </c>
      <c r="D141" s="180" t="s">
        <v>30</v>
      </c>
      <c r="E141" s="180" t="s">
        <v>120</v>
      </c>
      <c r="F141" s="180" t="s">
        <v>113</v>
      </c>
      <c r="G141" s="180" t="s">
        <v>103</v>
      </c>
      <c r="H141" s="180" t="s">
        <v>194</v>
      </c>
      <c r="I141" s="188">
        <v>300</v>
      </c>
      <c r="J141" s="188">
        <v>605</v>
      </c>
      <c r="K141" s="189">
        <v>500</v>
      </c>
    </row>
    <row r="142" spans="1:11" ht="36">
      <c r="A142" s="36"/>
      <c r="B142" s="15"/>
      <c r="C142" s="190" t="s">
        <v>211</v>
      </c>
      <c r="D142" s="57" t="s">
        <v>30</v>
      </c>
      <c r="E142" s="57" t="s">
        <v>120</v>
      </c>
      <c r="F142" s="57" t="s">
        <v>113</v>
      </c>
      <c r="G142" s="57" t="s">
        <v>103</v>
      </c>
      <c r="H142" s="57" t="s">
        <v>210</v>
      </c>
      <c r="I142" s="92">
        <v>4000</v>
      </c>
      <c r="J142" s="92">
        <v>4000</v>
      </c>
      <c r="K142" s="93">
        <v>0</v>
      </c>
    </row>
    <row r="143" spans="1:11" ht="18.75">
      <c r="A143" s="36"/>
      <c r="B143" s="15"/>
      <c r="C143" s="45" t="s">
        <v>13</v>
      </c>
      <c r="D143" s="107" t="s">
        <v>30</v>
      </c>
      <c r="E143" s="42" t="s">
        <v>120</v>
      </c>
      <c r="F143" s="191" t="s">
        <v>114</v>
      </c>
      <c r="G143" s="101"/>
      <c r="H143" s="101"/>
      <c r="I143" s="108">
        <f>I148+I144</f>
        <v>2564.9000000000005</v>
      </c>
      <c r="J143" s="108">
        <f>J148+J144</f>
        <v>1866.1</v>
      </c>
      <c r="K143" s="108">
        <f>K148+K144</f>
        <v>2752.1</v>
      </c>
    </row>
    <row r="144" spans="1:11" ht="61.5" customHeight="1">
      <c r="A144" s="36"/>
      <c r="B144" s="15"/>
      <c r="C144" s="80" t="s">
        <v>234</v>
      </c>
      <c r="D144" s="81" t="s">
        <v>30</v>
      </c>
      <c r="E144" s="70" t="s">
        <v>120</v>
      </c>
      <c r="F144" s="81" t="s">
        <v>114</v>
      </c>
      <c r="G144" s="81" t="s">
        <v>101</v>
      </c>
      <c r="H144" s="82"/>
      <c r="I144" s="137">
        <f aca="true" t="shared" si="14" ref="I144:J146">I145</f>
        <v>46.8</v>
      </c>
      <c r="J144" s="137">
        <f t="shared" si="14"/>
        <v>48.7</v>
      </c>
      <c r="K144" s="138">
        <f>K145</f>
        <v>50.6</v>
      </c>
    </row>
    <row r="145" spans="1:11" ht="37.5">
      <c r="A145" s="36"/>
      <c r="B145" s="15"/>
      <c r="C145" s="139" t="s">
        <v>100</v>
      </c>
      <c r="D145" s="81" t="s">
        <v>30</v>
      </c>
      <c r="E145" s="70" t="s">
        <v>120</v>
      </c>
      <c r="F145" s="81" t="s">
        <v>114</v>
      </c>
      <c r="G145" s="81" t="s">
        <v>102</v>
      </c>
      <c r="H145" s="146"/>
      <c r="I145" s="163">
        <f t="shared" si="14"/>
        <v>46.8</v>
      </c>
      <c r="J145" s="163">
        <f t="shared" si="14"/>
        <v>48.7</v>
      </c>
      <c r="K145" s="164">
        <f>K146</f>
        <v>50.6</v>
      </c>
    </row>
    <row r="146" spans="1:11" ht="33.75" customHeight="1">
      <c r="A146" s="36"/>
      <c r="B146" s="15"/>
      <c r="C146" s="176" t="s">
        <v>225</v>
      </c>
      <c r="D146" s="61" t="s">
        <v>30</v>
      </c>
      <c r="E146" s="61" t="s">
        <v>120</v>
      </c>
      <c r="F146" s="117" t="s">
        <v>114</v>
      </c>
      <c r="G146" s="117" t="s">
        <v>223</v>
      </c>
      <c r="H146" s="127"/>
      <c r="I146" s="134">
        <f t="shared" si="14"/>
        <v>46.8</v>
      </c>
      <c r="J146" s="134">
        <f t="shared" si="14"/>
        <v>48.7</v>
      </c>
      <c r="K146" s="136">
        <f>K147</f>
        <v>50.6</v>
      </c>
    </row>
    <row r="147" spans="1:11" ht="36">
      <c r="A147" s="36"/>
      <c r="B147" s="15"/>
      <c r="C147" s="132" t="s">
        <v>204</v>
      </c>
      <c r="D147" s="91" t="s">
        <v>30</v>
      </c>
      <c r="E147" s="91" t="s">
        <v>120</v>
      </c>
      <c r="F147" s="91" t="s">
        <v>114</v>
      </c>
      <c r="G147" s="91" t="s">
        <v>223</v>
      </c>
      <c r="H147" s="91" t="s">
        <v>194</v>
      </c>
      <c r="I147" s="144">
        <v>46.8</v>
      </c>
      <c r="J147" s="144">
        <v>48.7</v>
      </c>
      <c r="K147" s="145">
        <v>50.6</v>
      </c>
    </row>
    <row r="148" spans="1:11" ht="75">
      <c r="A148" s="36"/>
      <c r="B148" s="15"/>
      <c r="C148" s="48" t="s">
        <v>129</v>
      </c>
      <c r="D148" s="46" t="s">
        <v>30</v>
      </c>
      <c r="E148" s="112" t="s">
        <v>120</v>
      </c>
      <c r="F148" s="109" t="s">
        <v>114</v>
      </c>
      <c r="G148" s="109" t="s">
        <v>130</v>
      </c>
      <c r="H148" s="95"/>
      <c r="I148" s="49">
        <f>I149</f>
        <v>2518.1000000000004</v>
      </c>
      <c r="J148" s="49">
        <f>J149</f>
        <v>1817.3999999999999</v>
      </c>
      <c r="K148" s="50">
        <f>K149</f>
        <v>2701.5</v>
      </c>
    </row>
    <row r="149" spans="1:11" ht="36" customHeight="1">
      <c r="A149" s="36"/>
      <c r="B149" s="15"/>
      <c r="C149" s="48" t="s">
        <v>132</v>
      </c>
      <c r="D149" s="46" t="s">
        <v>30</v>
      </c>
      <c r="E149" s="112" t="s">
        <v>120</v>
      </c>
      <c r="F149" s="109" t="s">
        <v>114</v>
      </c>
      <c r="G149" s="109" t="s">
        <v>131</v>
      </c>
      <c r="H149" s="46"/>
      <c r="I149" s="71">
        <f>I150+I154+I152+I156</f>
        <v>2518.1000000000004</v>
      </c>
      <c r="J149" s="71">
        <f>J150+J154+J152+J156</f>
        <v>1817.3999999999999</v>
      </c>
      <c r="K149" s="71">
        <f>K150+K154+K152+K156</f>
        <v>2701.5</v>
      </c>
    </row>
    <row r="150" spans="1:11" ht="18.75">
      <c r="A150" s="36"/>
      <c r="B150" s="15"/>
      <c r="C150" s="124" t="s">
        <v>84</v>
      </c>
      <c r="D150" s="62" t="s">
        <v>30</v>
      </c>
      <c r="E150" s="62" t="s">
        <v>120</v>
      </c>
      <c r="F150" s="109" t="s">
        <v>114</v>
      </c>
      <c r="G150" s="109" t="s">
        <v>133</v>
      </c>
      <c r="H150" s="62"/>
      <c r="I150" s="192">
        <f>I151</f>
        <v>1083.4</v>
      </c>
      <c r="J150" s="192">
        <f>J151</f>
        <v>1074.6</v>
      </c>
      <c r="K150" s="193">
        <f>K151</f>
        <v>1117.1</v>
      </c>
    </row>
    <row r="151" spans="1:11" ht="36">
      <c r="A151" s="36"/>
      <c r="B151" s="15"/>
      <c r="C151" s="132" t="s">
        <v>204</v>
      </c>
      <c r="D151" s="57" t="s">
        <v>30</v>
      </c>
      <c r="E151" s="57" t="s">
        <v>120</v>
      </c>
      <c r="F151" s="57" t="s">
        <v>114</v>
      </c>
      <c r="G151" s="57" t="s">
        <v>133</v>
      </c>
      <c r="H151" s="57" t="s">
        <v>194</v>
      </c>
      <c r="I151" s="58">
        <f>1033.4+50</f>
        <v>1083.4</v>
      </c>
      <c r="J151" s="58">
        <v>1074.6</v>
      </c>
      <c r="K151" s="59">
        <v>1117.1</v>
      </c>
    </row>
    <row r="152" spans="1:11" ht="18.75">
      <c r="A152" s="36"/>
      <c r="B152" s="15"/>
      <c r="C152" s="124" t="s">
        <v>213</v>
      </c>
      <c r="D152" s="62" t="s">
        <v>30</v>
      </c>
      <c r="E152" s="62" t="s">
        <v>120</v>
      </c>
      <c r="F152" s="109" t="s">
        <v>114</v>
      </c>
      <c r="G152" s="109" t="s">
        <v>212</v>
      </c>
      <c r="H152" s="62"/>
      <c r="I152" s="105">
        <f>I153</f>
        <v>500</v>
      </c>
      <c r="J152" s="105">
        <f>J153</f>
        <v>104</v>
      </c>
      <c r="K152" s="106">
        <f>K153</f>
        <v>540</v>
      </c>
    </row>
    <row r="153" spans="1:11" ht="36">
      <c r="A153" s="36"/>
      <c r="B153" s="15"/>
      <c r="C153" s="132" t="s">
        <v>204</v>
      </c>
      <c r="D153" s="57" t="s">
        <v>30</v>
      </c>
      <c r="E153" s="57" t="s">
        <v>120</v>
      </c>
      <c r="F153" s="57" t="s">
        <v>114</v>
      </c>
      <c r="G153" s="57" t="s">
        <v>212</v>
      </c>
      <c r="H153" s="57" t="s">
        <v>194</v>
      </c>
      <c r="I153" s="78">
        <v>500</v>
      </c>
      <c r="J153" s="78">
        <v>104</v>
      </c>
      <c r="K153" s="79">
        <v>540</v>
      </c>
    </row>
    <row r="154" spans="1:11" ht="75">
      <c r="A154" s="36"/>
      <c r="B154" s="15"/>
      <c r="C154" s="124" t="s">
        <v>152</v>
      </c>
      <c r="D154" s="61" t="s">
        <v>30</v>
      </c>
      <c r="E154" s="62" t="s">
        <v>120</v>
      </c>
      <c r="F154" s="62" t="s">
        <v>114</v>
      </c>
      <c r="G154" s="109" t="s">
        <v>145</v>
      </c>
      <c r="H154" s="180"/>
      <c r="I154" s="142">
        <f>I155</f>
        <v>197.9</v>
      </c>
      <c r="J154" s="142">
        <f>J155</f>
        <v>638.8</v>
      </c>
      <c r="K154" s="143">
        <f>K155</f>
        <v>1044.4</v>
      </c>
    </row>
    <row r="155" spans="1:11" ht="36">
      <c r="A155" s="36"/>
      <c r="B155" s="15"/>
      <c r="C155" s="132" t="s">
        <v>204</v>
      </c>
      <c r="D155" s="91" t="s">
        <v>30</v>
      </c>
      <c r="E155" s="57" t="s">
        <v>120</v>
      </c>
      <c r="F155" s="57" t="s">
        <v>114</v>
      </c>
      <c r="G155" s="57" t="s">
        <v>145</v>
      </c>
      <c r="H155" s="57" t="s">
        <v>194</v>
      </c>
      <c r="I155" s="78">
        <v>197.9</v>
      </c>
      <c r="J155" s="78">
        <v>638.8</v>
      </c>
      <c r="K155" s="79">
        <v>1044.4</v>
      </c>
    </row>
    <row r="156" spans="1:11" ht="37.5">
      <c r="A156" s="36"/>
      <c r="B156" s="15"/>
      <c r="C156" s="60" t="s">
        <v>209</v>
      </c>
      <c r="D156" s="61" t="s">
        <v>30</v>
      </c>
      <c r="E156" s="62" t="s">
        <v>120</v>
      </c>
      <c r="F156" s="62" t="s">
        <v>114</v>
      </c>
      <c r="G156" s="109" t="s">
        <v>224</v>
      </c>
      <c r="H156" s="180"/>
      <c r="I156" s="142">
        <f>I157</f>
        <v>736.8</v>
      </c>
      <c r="J156" s="142">
        <f>J157</f>
        <v>0</v>
      </c>
      <c r="K156" s="143">
        <f>K157</f>
        <v>0</v>
      </c>
    </row>
    <row r="157" spans="1:11" ht="36">
      <c r="A157" s="36"/>
      <c r="B157" s="15"/>
      <c r="C157" s="132" t="s">
        <v>204</v>
      </c>
      <c r="D157" s="91" t="s">
        <v>30</v>
      </c>
      <c r="E157" s="57" t="s">
        <v>120</v>
      </c>
      <c r="F157" s="57" t="s">
        <v>114</v>
      </c>
      <c r="G157" s="57" t="s">
        <v>224</v>
      </c>
      <c r="H157" s="57" t="s">
        <v>194</v>
      </c>
      <c r="I157" s="78">
        <v>736.8</v>
      </c>
      <c r="J157" s="78">
        <v>0</v>
      </c>
      <c r="K157" s="79">
        <v>0</v>
      </c>
    </row>
    <row r="158" spans="1:11" ht="18.75">
      <c r="A158" s="36"/>
      <c r="B158" s="15"/>
      <c r="C158" s="80" t="s">
        <v>49</v>
      </c>
      <c r="D158" s="70" t="s">
        <v>30</v>
      </c>
      <c r="E158" s="94" t="s">
        <v>117</v>
      </c>
      <c r="F158" s="95"/>
      <c r="G158" s="95" t="s">
        <v>21</v>
      </c>
      <c r="H158" s="95" t="s">
        <v>21</v>
      </c>
      <c r="I158" s="137">
        <f>I159+I167</f>
        <v>7291.100000000001</v>
      </c>
      <c r="J158" s="137">
        <f>J159+J167</f>
        <v>5516.200000000001</v>
      </c>
      <c r="K158" s="138">
        <f>K159+K167</f>
        <v>5803.599999999999</v>
      </c>
    </row>
    <row r="159" spans="1:11" ht="18.75">
      <c r="A159" s="36"/>
      <c r="B159" s="15"/>
      <c r="C159" s="80" t="s">
        <v>22</v>
      </c>
      <c r="D159" s="81" t="s">
        <v>30</v>
      </c>
      <c r="E159" s="94" t="s">
        <v>117</v>
      </c>
      <c r="F159" s="62" t="s">
        <v>112</v>
      </c>
      <c r="G159" s="109" t="s">
        <v>21</v>
      </c>
      <c r="H159" s="109" t="s">
        <v>21</v>
      </c>
      <c r="I159" s="134">
        <f aca="true" t="shared" si="15" ref="I159:K160">I160</f>
        <v>7190.500000000001</v>
      </c>
      <c r="J159" s="134">
        <f t="shared" si="15"/>
        <v>5516.200000000001</v>
      </c>
      <c r="K159" s="136">
        <f t="shared" si="15"/>
        <v>5803.599999999999</v>
      </c>
    </row>
    <row r="160" spans="1:11" ht="56.25" customHeight="1">
      <c r="A160" s="36"/>
      <c r="B160" s="15"/>
      <c r="C160" s="194" t="s">
        <v>51</v>
      </c>
      <c r="D160" s="195" t="s">
        <v>30</v>
      </c>
      <c r="E160" s="42" t="s">
        <v>117</v>
      </c>
      <c r="F160" s="46" t="s">
        <v>112</v>
      </c>
      <c r="G160" s="46" t="s">
        <v>89</v>
      </c>
      <c r="H160" s="109"/>
      <c r="I160" s="134">
        <f t="shared" si="15"/>
        <v>7190.500000000001</v>
      </c>
      <c r="J160" s="134">
        <f t="shared" si="15"/>
        <v>5516.200000000001</v>
      </c>
      <c r="K160" s="136">
        <f t="shared" si="15"/>
        <v>5803.599999999999</v>
      </c>
    </row>
    <row r="161" spans="1:11" ht="36.75" customHeight="1">
      <c r="A161" s="36"/>
      <c r="B161" s="15"/>
      <c r="C161" s="185" t="s">
        <v>91</v>
      </c>
      <c r="D161" s="117" t="s">
        <v>30</v>
      </c>
      <c r="E161" s="46" t="s">
        <v>117</v>
      </c>
      <c r="F161" s="46" t="s">
        <v>112</v>
      </c>
      <c r="G161" s="46" t="s">
        <v>90</v>
      </c>
      <c r="H161" s="113"/>
      <c r="I161" s="166">
        <f>I162+I165</f>
        <v>7190.500000000001</v>
      </c>
      <c r="J161" s="166">
        <f>J162+J165</f>
        <v>5516.200000000001</v>
      </c>
      <c r="K161" s="166">
        <f>K162+K165</f>
        <v>5803.599999999999</v>
      </c>
    </row>
    <row r="162" spans="1:11" ht="37.5">
      <c r="A162" s="36"/>
      <c r="B162" s="15"/>
      <c r="C162" s="111" t="s">
        <v>92</v>
      </c>
      <c r="D162" s="112" t="s">
        <v>30</v>
      </c>
      <c r="E162" s="113" t="s">
        <v>117</v>
      </c>
      <c r="F162" s="112" t="s">
        <v>112</v>
      </c>
      <c r="G162" s="112" t="s">
        <v>93</v>
      </c>
      <c r="H162" s="114"/>
      <c r="I162" s="166">
        <f>I163+I164</f>
        <v>5182.200000000001</v>
      </c>
      <c r="J162" s="166">
        <f>J163+J164</f>
        <v>5516.200000000001</v>
      </c>
      <c r="K162" s="166">
        <f>K163+K164</f>
        <v>5803.599999999999</v>
      </c>
    </row>
    <row r="163" spans="1:11" ht="60.75" customHeight="1">
      <c r="A163" s="36"/>
      <c r="B163" s="15"/>
      <c r="C163" s="130" t="s">
        <v>199</v>
      </c>
      <c r="D163" s="127" t="s">
        <v>30</v>
      </c>
      <c r="E163" s="180" t="s">
        <v>117</v>
      </c>
      <c r="F163" s="180" t="s">
        <v>112</v>
      </c>
      <c r="G163" s="180" t="s">
        <v>93</v>
      </c>
      <c r="H163" s="180" t="s">
        <v>193</v>
      </c>
      <c r="I163" s="196">
        <f>3260.4+2.3</f>
        <v>3262.7000000000003</v>
      </c>
      <c r="J163" s="196">
        <v>4538.1</v>
      </c>
      <c r="K163" s="197">
        <v>4679.4</v>
      </c>
    </row>
    <row r="164" spans="1:11" ht="36">
      <c r="A164" s="36"/>
      <c r="B164" s="15"/>
      <c r="C164" s="65" t="s">
        <v>204</v>
      </c>
      <c r="D164" s="66" t="s">
        <v>30</v>
      </c>
      <c r="E164" s="66" t="s">
        <v>117</v>
      </c>
      <c r="F164" s="66" t="s">
        <v>112</v>
      </c>
      <c r="G164" s="66" t="s">
        <v>93</v>
      </c>
      <c r="H164" s="66" t="s">
        <v>194</v>
      </c>
      <c r="I164" s="174">
        <v>1919.5</v>
      </c>
      <c r="J164" s="174">
        <v>978.1</v>
      </c>
      <c r="K164" s="175">
        <v>1124.2</v>
      </c>
    </row>
    <row r="165" spans="1:11" ht="111" customHeight="1">
      <c r="A165" s="36"/>
      <c r="B165" s="15"/>
      <c r="C165" s="124" t="s">
        <v>220</v>
      </c>
      <c r="D165" s="62" t="s">
        <v>30</v>
      </c>
      <c r="E165" s="109" t="s">
        <v>117</v>
      </c>
      <c r="F165" s="62" t="s">
        <v>112</v>
      </c>
      <c r="G165" s="62" t="s">
        <v>142</v>
      </c>
      <c r="H165" s="180"/>
      <c r="I165" s="134">
        <f>I166</f>
        <v>2008.3</v>
      </c>
      <c r="J165" s="134">
        <f>J166</f>
        <v>0</v>
      </c>
      <c r="K165" s="136">
        <f>K166</f>
        <v>0</v>
      </c>
    </row>
    <row r="166" spans="1:11" ht="55.5" customHeight="1">
      <c r="A166" s="36"/>
      <c r="B166" s="15"/>
      <c r="C166" s="56" t="s">
        <v>199</v>
      </c>
      <c r="D166" s="91" t="s">
        <v>30</v>
      </c>
      <c r="E166" s="57" t="s">
        <v>117</v>
      </c>
      <c r="F166" s="57" t="s">
        <v>112</v>
      </c>
      <c r="G166" s="57" t="s">
        <v>142</v>
      </c>
      <c r="H166" s="57" t="s">
        <v>193</v>
      </c>
      <c r="I166" s="144">
        <v>2008.3</v>
      </c>
      <c r="J166" s="144">
        <v>0</v>
      </c>
      <c r="K166" s="145">
        <v>0</v>
      </c>
    </row>
    <row r="167" spans="1:11" ht="18.75">
      <c r="A167" s="36"/>
      <c r="B167" s="15"/>
      <c r="C167" s="80" t="s">
        <v>42</v>
      </c>
      <c r="D167" s="70" t="s">
        <v>30</v>
      </c>
      <c r="E167" s="94" t="s">
        <v>117</v>
      </c>
      <c r="F167" s="46" t="s">
        <v>118</v>
      </c>
      <c r="G167" s="95"/>
      <c r="H167" s="95"/>
      <c r="I167" s="137">
        <f aca="true" t="shared" si="16" ref="I167:J170">I168</f>
        <v>100.6</v>
      </c>
      <c r="J167" s="137">
        <f t="shared" si="16"/>
        <v>0</v>
      </c>
      <c r="K167" s="138">
        <f>K168</f>
        <v>0</v>
      </c>
    </row>
    <row r="168" spans="1:11" ht="18.75">
      <c r="A168" s="36"/>
      <c r="B168" s="15"/>
      <c r="C168" s="48" t="s">
        <v>46</v>
      </c>
      <c r="D168" s="70" t="s">
        <v>30</v>
      </c>
      <c r="E168" s="46" t="s">
        <v>117</v>
      </c>
      <c r="F168" s="46" t="s">
        <v>118</v>
      </c>
      <c r="G168" s="46" t="s">
        <v>60</v>
      </c>
      <c r="H168" s="95"/>
      <c r="I168" s="137">
        <f t="shared" si="16"/>
        <v>100.6</v>
      </c>
      <c r="J168" s="137">
        <f t="shared" si="16"/>
        <v>0</v>
      </c>
      <c r="K168" s="138">
        <f>K169</f>
        <v>0</v>
      </c>
    </row>
    <row r="169" spans="1:11" ht="18.75">
      <c r="A169" s="36"/>
      <c r="B169" s="15"/>
      <c r="C169" s="48" t="s">
        <v>47</v>
      </c>
      <c r="D169" s="70" t="s">
        <v>30</v>
      </c>
      <c r="E169" s="46" t="s">
        <v>117</v>
      </c>
      <c r="F169" s="46" t="s">
        <v>118</v>
      </c>
      <c r="G169" s="46" t="s">
        <v>61</v>
      </c>
      <c r="H169" s="46"/>
      <c r="I169" s="137">
        <f t="shared" si="16"/>
        <v>100.6</v>
      </c>
      <c r="J169" s="137">
        <f t="shared" si="16"/>
        <v>0</v>
      </c>
      <c r="K169" s="138">
        <f>K170</f>
        <v>0</v>
      </c>
    </row>
    <row r="170" spans="1:11" ht="56.25">
      <c r="A170" s="36"/>
      <c r="B170" s="15"/>
      <c r="C170" s="96" t="s">
        <v>95</v>
      </c>
      <c r="D170" s="147" t="s">
        <v>30</v>
      </c>
      <c r="E170" s="97" t="s">
        <v>117</v>
      </c>
      <c r="F170" s="97" t="s">
        <v>118</v>
      </c>
      <c r="G170" s="97" t="s">
        <v>94</v>
      </c>
      <c r="H170" s="97"/>
      <c r="I170" s="98">
        <f t="shared" si="16"/>
        <v>100.6</v>
      </c>
      <c r="J170" s="98">
        <f t="shared" si="16"/>
        <v>0</v>
      </c>
      <c r="K170" s="99">
        <f>K171</f>
        <v>0</v>
      </c>
    </row>
    <row r="171" spans="1:11" ht="18.75">
      <c r="A171" s="36"/>
      <c r="B171" s="15"/>
      <c r="C171" s="100" t="s">
        <v>201</v>
      </c>
      <c r="D171" s="151" t="s">
        <v>30</v>
      </c>
      <c r="E171" s="102" t="s">
        <v>117</v>
      </c>
      <c r="F171" s="102" t="s">
        <v>118</v>
      </c>
      <c r="G171" s="102" t="s">
        <v>94</v>
      </c>
      <c r="H171" s="102" t="s">
        <v>196</v>
      </c>
      <c r="I171" s="103">
        <v>100.6</v>
      </c>
      <c r="J171" s="103">
        <v>0</v>
      </c>
      <c r="K171" s="104">
        <v>0</v>
      </c>
    </row>
    <row r="172" spans="1:11" ht="18.75">
      <c r="A172" s="36"/>
      <c r="B172" s="15"/>
      <c r="C172" s="48" t="s">
        <v>9</v>
      </c>
      <c r="D172" s="46" t="s">
        <v>30</v>
      </c>
      <c r="E172" s="46" t="s">
        <v>116</v>
      </c>
      <c r="F172" s="46"/>
      <c r="G172" s="46"/>
      <c r="H172" s="95"/>
      <c r="I172" s="137">
        <f>I173</f>
        <v>447</v>
      </c>
      <c r="J172" s="137">
        <f>J173</f>
        <v>448.8</v>
      </c>
      <c r="K172" s="137">
        <f>K173</f>
        <v>502.3</v>
      </c>
    </row>
    <row r="173" spans="1:11" ht="18.75">
      <c r="A173" s="36"/>
      <c r="B173" s="15"/>
      <c r="C173" s="194" t="s">
        <v>34</v>
      </c>
      <c r="D173" s="94" t="s">
        <v>30</v>
      </c>
      <c r="E173" s="46" t="s">
        <v>116</v>
      </c>
      <c r="F173" s="46" t="s">
        <v>112</v>
      </c>
      <c r="G173" s="186"/>
      <c r="H173" s="95"/>
      <c r="I173" s="198">
        <f aca="true" t="shared" si="17" ref="I173:J176">I174</f>
        <v>447</v>
      </c>
      <c r="J173" s="198">
        <f t="shared" si="17"/>
        <v>448.8</v>
      </c>
      <c r="K173" s="199">
        <f>K174</f>
        <v>502.3</v>
      </c>
    </row>
    <row r="174" spans="1:11" ht="18.75">
      <c r="A174" s="36"/>
      <c r="B174" s="15"/>
      <c r="C174" s="45" t="s">
        <v>46</v>
      </c>
      <c r="D174" s="107" t="s">
        <v>30</v>
      </c>
      <c r="E174" s="42" t="s">
        <v>116</v>
      </c>
      <c r="F174" s="42" t="s">
        <v>112</v>
      </c>
      <c r="G174" s="46" t="s">
        <v>60</v>
      </c>
      <c r="H174" s="101"/>
      <c r="I174" s="200">
        <f t="shared" si="17"/>
        <v>447</v>
      </c>
      <c r="J174" s="200">
        <f t="shared" si="17"/>
        <v>448.8</v>
      </c>
      <c r="K174" s="201">
        <f>K175</f>
        <v>502.3</v>
      </c>
    </row>
    <row r="175" spans="1:11" ht="18.75">
      <c r="A175" s="36"/>
      <c r="B175" s="15"/>
      <c r="C175" s="45" t="s">
        <v>47</v>
      </c>
      <c r="D175" s="42" t="s">
        <v>30</v>
      </c>
      <c r="E175" s="42" t="s">
        <v>116</v>
      </c>
      <c r="F175" s="42" t="s">
        <v>112</v>
      </c>
      <c r="G175" s="42" t="s">
        <v>61</v>
      </c>
      <c r="H175" s="42"/>
      <c r="I175" s="200">
        <f t="shared" si="17"/>
        <v>447</v>
      </c>
      <c r="J175" s="200">
        <f t="shared" si="17"/>
        <v>448.8</v>
      </c>
      <c r="K175" s="201">
        <f>K176</f>
        <v>502.3</v>
      </c>
    </row>
    <row r="176" spans="1:11" ht="18.75">
      <c r="A176" s="36"/>
      <c r="B176" s="15"/>
      <c r="C176" s="124" t="s">
        <v>85</v>
      </c>
      <c r="D176" s="117" t="s">
        <v>30</v>
      </c>
      <c r="E176" s="62" t="s">
        <v>116</v>
      </c>
      <c r="F176" s="62" t="s">
        <v>112</v>
      </c>
      <c r="G176" s="62" t="s">
        <v>86</v>
      </c>
      <c r="H176" s="180"/>
      <c r="I176" s="161">
        <f t="shared" si="17"/>
        <v>447</v>
      </c>
      <c r="J176" s="161">
        <f t="shared" si="17"/>
        <v>448.8</v>
      </c>
      <c r="K176" s="162">
        <f>K177</f>
        <v>502.3</v>
      </c>
    </row>
    <row r="177" spans="1:11" ht="18.75">
      <c r="A177" s="36"/>
      <c r="B177" s="15"/>
      <c r="C177" s="202" t="s">
        <v>200</v>
      </c>
      <c r="D177" s="154" t="s">
        <v>30</v>
      </c>
      <c r="E177" s="101" t="s">
        <v>116</v>
      </c>
      <c r="F177" s="101" t="s">
        <v>112</v>
      </c>
      <c r="G177" s="101" t="s">
        <v>86</v>
      </c>
      <c r="H177" s="101" t="s">
        <v>197</v>
      </c>
      <c r="I177" s="203">
        <v>447</v>
      </c>
      <c r="J177" s="203">
        <v>448.8</v>
      </c>
      <c r="K177" s="204">
        <v>502.3</v>
      </c>
    </row>
    <row r="178" spans="1:11" ht="23.25" customHeight="1">
      <c r="A178" s="36"/>
      <c r="B178" s="15"/>
      <c r="C178" s="48" t="s">
        <v>1</v>
      </c>
      <c r="D178" s="42" t="s">
        <v>30</v>
      </c>
      <c r="E178" s="46" t="s">
        <v>115</v>
      </c>
      <c r="F178" s="95"/>
      <c r="G178" s="95"/>
      <c r="H178" s="95"/>
      <c r="I178" s="71">
        <f aca="true" t="shared" si="18" ref="I178:J182">I179</f>
        <v>100</v>
      </c>
      <c r="J178" s="71">
        <f t="shared" si="18"/>
        <v>100</v>
      </c>
      <c r="K178" s="72">
        <f>K179</f>
        <v>100</v>
      </c>
    </row>
    <row r="179" spans="1:11" ht="23.25" customHeight="1">
      <c r="A179" s="36"/>
      <c r="B179" s="15"/>
      <c r="C179" s="45" t="s">
        <v>41</v>
      </c>
      <c r="D179" s="42" t="s">
        <v>30</v>
      </c>
      <c r="E179" s="191" t="s">
        <v>115</v>
      </c>
      <c r="F179" s="42" t="s">
        <v>112</v>
      </c>
      <c r="G179" s="101"/>
      <c r="H179" s="101"/>
      <c r="I179" s="71">
        <f t="shared" si="18"/>
        <v>100</v>
      </c>
      <c r="J179" s="71">
        <f t="shared" si="18"/>
        <v>100</v>
      </c>
      <c r="K179" s="72">
        <f>K180</f>
        <v>100</v>
      </c>
    </row>
    <row r="180" spans="1:11" ht="23.25" customHeight="1">
      <c r="A180" s="36"/>
      <c r="B180" s="15"/>
      <c r="C180" s="48" t="s">
        <v>46</v>
      </c>
      <c r="D180" s="46" t="s">
        <v>30</v>
      </c>
      <c r="E180" s="94" t="s">
        <v>115</v>
      </c>
      <c r="F180" s="46" t="s">
        <v>112</v>
      </c>
      <c r="G180" s="46" t="s">
        <v>60</v>
      </c>
      <c r="H180" s="95" t="s">
        <v>21</v>
      </c>
      <c r="I180" s="71">
        <f t="shared" si="18"/>
        <v>100</v>
      </c>
      <c r="J180" s="71">
        <f t="shared" si="18"/>
        <v>100</v>
      </c>
      <c r="K180" s="72">
        <f>K181</f>
        <v>100</v>
      </c>
    </row>
    <row r="181" spans="1:11" ht="23.25" customHeight="1">
      <c r="A181" s="36"/>
      <c r="B181" s="15"/>
      <c r="C181" s="48" t="s">
        <v>47</v>
      </c>
      <c r="D181" s="46" t="s">
        <v>30</v>
      </c>
      <c r="E181" s="94" t="s">
        <v>115</v>
      </c>
      <c r="F181" s="46" t="s">
        <v>112</v>
      </c>
      <c r="G181" s="46" t="s">
        <v>61</v>
      </c>
      <c r="H181" s="95"/>
      <c r="I181" s="71">
        <f t="shared" si="18"/>
        <v>100</v>
      </c>
      <c r="J181" s="71">
        <f t="shared" si="18"/>
        <v>100</v>
      </c>
      <c r="K181" s="72">
        <f>K182</f>
        <v>100</v>
      </c>
    </row>
    <row r="182" spans="1:11" ht="22.5" customHeight="1">
      <c r="A182" s="36"/>
      <c r="B182" s="15"/>
      <c r="C182" s="51" t="s">
        <v>96</v>
      </c>
      <c r="D182" s="52" t="s">
        <v>30</v>
      </c>
      <c r="E182" s="205" t="s">
        <v>115</v>
      </c>
      <c r="F182" s="53" t="s">
        <v>112</v>
      </c>
      <c r="G182" s="53" t="s">
        <v>105</v>
      </c>
      <c r="H182" s="181"/>
      <c r="I182" s="74">
        <f t="shared" si="18"/>
        <v>100</v>
      </c>
      <c r="J182" s="74">
        <f t="shared" si="18"/>
        <v>100</v>
      </c>
      <c r="K182" s="75">
        <f>K183</f>
        <v>100</v>
      </c>
    </row>
    <row r="183" spans="1:11" ht="19.5" thickBot="1">
      <c r="A183" s="36"/>
      <c r="B183" s="15"/>
      <c r="C183" s="206" t="s">
        <v>202</v>
      </c>
      <c r="D183" s="66" t="s">
        <v>30</v>
      </c>
      <c r="E183" s="207" t="s">
        <v>115</v>
      </c>
      <c r="F183" s="207" t="s">
        <v>112</v>
      </c>
      <c r="G183" s="207" t="s">
        <v>105</v>
      </c>
      <c r="H183" s="207" t="s">
        <v>198</v>
      </c>
      <c r="I183" s="208">
        <v>100</v>
      </c>
      <c r="J183" s="208">
        <v>100</v>
      </c>
      <c r="K183" s="209">
        <v>100</v>
      </c>
    </row>
    <row r="184" spans="1:11" ht="57" thickBot="1">
      <c r="A184" s="16" t="s">
        <v>35</v>
      </c>
      <c r="B184" s="17" t="s">
        <v>36</v>
      </c>
      <c r="C184" s="37" t="s">
        <v>111</v>
      </c>
      <c r="D184" s="38" t="s">
        <v>37</v>
      </c>
      <c r="E184" s="38"/>
      <c r="F184" s="210"/>
      <c r="G184" s="210"/>
      <c r="H184" s="210"/>
      <c r="I184" s="211">
        <f>I185</f>
        <v>1564.3</v>
      </c>
      <c r="J184" s="211">
        <f>J185</f>
        <v>1529.3</v>
      </c>
      <c r="K184" s="212">
        <f>K185</f>
        <v>1544.8</v>
      </c>
    </row>
    <row r="185" spans="1:11" ht="18.75">
      <c r="A185" s="18"/>
      <c r="B185" s="19"/>
      <c r="C185" s="41" t="s">
        <v>0</v>
      </c>
      <c r="D185" s="42" t="s">
        <v>37</v>
      </c>
      <c r="E185" s="42" t="s">
        <v>112</v>
      </c>
      <c r="F185" s="42"/>
      <c r="G185" s="42" t="s">
        <v>21</v>
      </c>
      <c r="H185" s="42" t="s">
        <v>21</v>
      </c>
      <c r="I185" s="108">
        <f>I191+I186</f>
        <v>1564.3</v>
      </c>
      <c r="J185" s="108">
        <f>J191+J186</f>
        <v>1529.3</v>
      </c>
      <c r="K185" s="44">
        <f>K191+K186</f>
        <v>1544.8</v>
      </c>
    </row>
    <row r="186" spans="1:11" ht="37.5">
      <c r="A186" s="18"/>
      <c r="B186" s="19"/>
      <c r="C186" s="124" t="s">
        <v>39</v>
      </c>
      <c r="D186" s="42" t="s">
        <v>37</v>
      </c>
      <c r="E186" s="213" t="s">
        <v>112</v>
      </c>
      <c r="F186" s="213" t="s">
        <v>113</v>
      </c>
      <c r="G186" s="214" t="s">
        <v>21</v>
      </c>
      <c r="H186" s="214" t="s">
        <v>21</v>
      </c>
      <c r="I186" s="134">
        <f aca="true" t="shared" si="19" ref="I186:J189">I187</f>
        <v>1506.1</v>
      </c>
      <c r="J186" s="134">
        <f t="shared" si="19"/>
        <v>1521.1</v>
      </c>
      <c r="K186" s="136">
        <f>K187</f>
        <v>1536.3</v>
      </c>
    </row>
    <row r="187" spans="1:11" ht="18.75">
      <c r="A187" s="18"/>
      <c r="B187" s="19"/>
      <c r="C187" s="48" t="s">
        <v>44</v>
      </c>
      <c r="D187" s="42" t="s">
        <v>37</v>
      </c>
      <c r="E187" s="215" t="s">
        <v>112</v>
      </c>
      <c r="F187" s="216" t="s">
        <v>113</v>
      </c>
      <c r="G187" s="46" t="s">
        <v>57</v>
      </c>
      <c r="H187" s="217" t="s">
        <v>21</v>
      </c>
      <c r="I187" s="137">
        <f t="shared" si="19"/>
        <v>1506.1</v>
      </c>
      <c r="J187" s="137">
        <f t="shared" si="19"/>
        <v>1521.1</v>
      </c>
      <c r="K187" s="138">
        <f>K188</f>
        <v>1536.3</v>
      </c>
    </row>
    <row r="188" spans="1:11" ht="37.5">
      <c r="A188" s="18"/>
      <c r="B188" s="19"/>
      <c r="C188" s="218" t="s">
        <v>50</v>
      </c>
      <c r="D188" s="112" t="s">
        <v>37</v>
      </c>
      <c r="E188" s="219" t="s">
        <v>112</v>
      </c>
      <c r="F188" s="219" t="s">
        <v>113</v>
      </c>
      <c r="G188" s="112" t="s">
        <v>58</v>
      </c>
      <c r="H188" s="220"/>
      <c r="I188" s="166">
        <f t="shared" si="19"/>
        <v>1506.1</v>
      </c>
      <c r="J188" s="166">
        <f t="shared" si="19"/>
        <v>1521.1</v>
      </c>
      <c r="K188" s="167">
        <f>K189</f>
        <v>1536.3</v>
      </c>
    </row>
    <row r="189" spans="1:11" ht="37.5">
      <c r="A189" s="18"/>
      <c r="B189" s="19"/>
      <c r="C189" s="221" t="s">
        <v>135</v>
      </c>
      <c r="D189" s="222" t="s">
        <v>37</v>
      </c>
      <c r="E189" s="223" t="s">
        <v>112</v>
      </c>
      <c r="F189" s="224" t="s">
        <v>113</v>
      </c>
      <c r="G189" s="225" t="s">
        <v>59</v>
      </c>
      <c r="H189" s="226"/>
      <c r="I189" s="227">
        <f t="shared" si="19"/>
        <v>1506.1</v>
      </c>
      <c r="J189" s="227">
        <f t="shared" si="19"/>
        <v>1521.1</v>
      </c>
      <c r="K189" s="228">
        <f>K190</f>
        <v>1536.3</v>
      </c>
    </row>
    <row r="190" spans="1:11" ht="54">
      <c r="A190" s="18"/>
      <c r="B190" s="19"/>
      <c r="C190" s="56" t="s">
        <v>199</v>
      </c>
      <c r="D190" s="151" t="s">
        <v>37</v>
      </c>
      <c r="E190" s="229" t="s">
        <v>112</v>
      </c>
      <c r="F190" s="230" t="s">
        <v>113</v>
      </c>
      <c r="G190" s="102" t="s">
        <v>59</v>
      </c>
      <c r="H190" s="229" t="s">
        <v>193</v>
      </c>
      <c r="I190" s="103">
        <v>1506.1</v>
      </c>
      <c r="J190" s="103">
        <v>1521.1</v>
      </c>
      <c r="K190" s="104">
        <v>1536.3</v>
      </c>
    </row>
    <row r="191" spans="1:11" ht="56.25">
      <c r="A191" s="18"/>
      <c r="B191" s="19"/>
      <c r="C191" s="48" t="s">
        <v>10</v>
      </c>
      <c r="D191" s="46" t="s">
        <v>37</v>
      </c>
      <c r="E191" s="46" t="s">
        <v>112</v>
      </c>
      <c r="F191" s="46" t="s">
        <v>114</v>
      </c>
      <c r="G191" s="46"/>
      <c r="H191" s="46"/>
      <c r="I191" s="198">
        <f>I199+I192</f>
        <v>58.199999999999996</v>
      </c>
      <c r="J191" s="198">
        <f>J199+J192</f>
        <v>8.2</v>
      </c>
      <c r="K191" s="199">
        <f>K199+K192</f>
        <v>8.5</v>
      </c>
    </row>
    <row r="192" spans="1:11" ht="18.75">
      <c r="A192" s="18"/>
      <c r="B192" s="19"/>
      <c r="C192" s="48" t="s">
        <v>44</v>
      </c>
      <c r="D192" s="46" t="s">
        <v>37</v>
      </c>
      <c r="E192" s="46" t="s">
        <v>112</v>
      </c>
      <c r="F192" s="46" t="s">
        <v>114</v>
      </c>
      <c r="G192" s="46" t="s">
        <v>176</v>
      </c>
      <c r="H192" s="46" t="s">
        <v>21</v>
      </c>
      <c r="I192" s="198">
        <f aca="true" t="shared" si="20" ref="I192:J194">I193</f>
        <v>7.9</v>
      </c>
      <c r="J192" s="198">
        <f t="shared" si="20"/>
        <v>8.2</v>
      </c>
      <c r="K192" s="199">
        <f>K193</f>
        <v>8.5</v>
      </c>
    </row>
    <row r="193" spans="1:11" ht="37.5">
      <c r="A193" s="18"/>
      <c r="B193" s="19"/>
      <c r="C193" s="45" t="s">
        <v>177</v>
      </c>
      <c r="D193" s="107" t="s">
        <v>37</v>
      </c>
      <c r="E193" s="42" t="s">
        <v>112</v>
      </c>
      <c r="F193" s="42" t="s">
        <v>114</v>
      </c>
      <c r="G193" s="42" t="s">
        <v>178</v>
      </c>
      <c r="H193" s="42"/>
      <c r="I193" s="200">
        <f t="shared" si="20"/>
        <v>7.9</v>
      </c>
      <c r="J193" s="200">
        <f t="shared" si="20"/>
        <v>8.2</v>
      </c>
      <c r="K193" s="201">
        <f>K194</f>
        <v>8.5</v>
      </c>
    </row>
    <row r="194" spans="1:11" ht="37.5">
      <c r="A194" s="18"/>
      <c r="B194" s="19"/>
      <c r="C194" s="111" t="s">
        <v>179</v>
      </c>
      <c r="D194" s="62" t="s">
        <v>37</v>
      </c>
      <c r="E194" s="112" t="s">
        <v>112</v>
      </c>
      <c r="F194" s="112" t="s">
        <v>114</v>
      </c>
      <c r="G194" s="112" t="s">
        <v>180</v>
      </c>
      <c r="H194" s="112"/>
      <c r="I194" s="231">
        <f t="shared" si="20"/>
        <v>7.9</v>
      </c>
      <c r="J194" s="231">
        <f t="shared" si="20"/>
        <v>8.2</v>
      </c>
      <c r="K194" s="232">
        <f>K195</f>
        <v>8.5</v>
      </c>
    </row>
    <row r="195" spans="1:11" ht="18">
      <c r="A195" s="18"/>
      <c r="B195" s="19"/>
      <c r="C195" s="132" t="s">
        <v>203</v>
      </c>
      <c r="D195" s="57" t="s">
        <v>37</v>
      </c>
      <c r="E195" s="57" t="s">
        <v>112</v>
      </c>
      <c r="F195" s="57" t="s">
        <v>114</v>
      </c>
      <c r="G195" s="57" t="s">
        <v>180</v>
      </c>
      <c r="H195" s="57" t="s">
        <v>195</v>
      </c>
      <c r="I195" s="144">
        <v>7.9</v>
      </c>
      <c r="J195" s="144">
        <v>8.2</v>
      </c>
      <c r="K195" s="145">
        <v>8.5</v>
      </c>
    </row>
    <row r="196" spans="1:11" ht="18.75">
      <c r="A196" s="18"/>
      <c r="B196" s="19"/>
      <c r="C196" s="48" t="s">
        <v>46</v>
      </c>
      <c r="D196" s="46" t="s">
        <v>37</v>
      </c>
      <c r="E196" s="46" t="s">
        <v>112</v>
      </c>
      <c r="F196" s="46" t="s">
        <v>114</v>
      </c>
      <c r="G196" s="46" t="s">
        <v>60</v>
      </c>
      <c r="H196" s="46"/>
      <c r="I196" s="198">
        <f aca="true" t="shared" si="21" ref="I196:J198">I197</f>
        <v>50.3</v>
      </c>
      <c r="J196" s="198">
        <f t="shared" si="21"/>
        <v>0</v>
      </c>
      <c r="K196" s="199">
        <f>K197</f>
        <v>0</v>
      </c>
    </row>
    <row r="197" spans="1:11" ht="18.75">
      <c r="A197" s="18"/>
      <c r="B197" s="19"/>
      <c r="C197" s="48" t="s">
        <v>48</v>
      </c>
      <c r="D197" s="46" t="s">
        <v>37</v>
      </c>
      <c r="E197" s="46" t="s">
        <v>112</v>
      </c>
      <c r="F197" s="46" t="s">
        <v>114</v>
      </c>
      <c r="G197" s="46" t="s">
        <v>61</v>
      </c>
      <c r="H197" s="46"/>
      <c r="I197" s="198">
        <f t="shared" si="21"/>
        <v>50.3</v>
      </c>
      <c r="J197" s="198">
        <f t="shared" si="21"/>
        <v>0</v>
      </c>
      <c r="K197" s="199">
        <f>K198</f>
        <v>0</v>
      </c>
    </row>
    <row r="198" spans="1:11" ht="57" customHeight="1">
      <c r="A198" s="18"/>
      <c r="B198" s="19"/>
      <c r="C198" s="60" t="s">
        <v>149</v>
      </c>
      <c r="D198" s="62" t="s">
        <v>37</v>
      </c>
      <c r="E198" s="62" t="s">
        <v>112</v>
      </c>
      <c r="F198" s="62" t="s">
        <v>114</v>
      </c>
      <c r="G198" s="62" t="s">
        <v>62</v>
      </c>
      <c r="H198" s="62"/>
      <c r="I198" s="161">
        <f t="shared" si="21"/>
        <v>50.3</v>
      </c>
      <c r="J198" s="161">
        <f t="shared" si="21"/>
        <v>0</v>
      </c>
      <c r="K198" s="162">
        <f>K199</f>
        <v>0</v>
      </c>
    </row>
    <row r="199" spans="1:11" ht="18.75" thickBot="1">
      <c r="A199" s="18"/>
      <c r="B199" s="19"/>
      <c r="C199" s="100" t="s">
        <v>201</v>
      </c>
      <c r="D199" s="233" t="s">
        <v>37</v>
      </c>
      <c r="E199" s="233" t="s">
        <v>112</v>
      </c>
      <c r="F199" s="233" t="s">
        <v>114</v>
      </c>
      <c r="G199" s="233" t="s">
        <v>62</v>
      </c>
      <c r="H199" s="233" t="s">
        <v>196</v>
      </c>
      <c r="I199" s="234">
        <v>50.3</v>
      </c>
      <c r="J199" s="234">
        <v>0</v>
      </c>
      <c r="K199" s="235">
        <v>0</v>
      </c>
    </row>
    <row r="200" spans="1:11" ht="21" thickBot="1">
      <c r="A200" s="32"/>
      <c r="B200" s="33"/>
      <c r="C200" s="236" t="s">
        <v>23</v>
      </c>
      <c r="D200" s="237"/>
      <c r="E200" s="237"/>
      <c r="F200" s="238"/>
      <c r="G200" s="238"/>
      <c r="H200" s="239"/>
      <c r="I200" s="240">
        <f>I18+I184</f>
        <v>35568.1</v>
      </c>
      <c r="J200" s="240">
        <f>J18+J184</f>
        <v>28090.899999999998</v>
      </c>
      <c r="K200" s="240">
        <f>K18+K184</f>
        <v>27399.299999999996</v>
      </c>
    </row>
    <row r="202" ht="12.75">
      <c r="K202" s="4"/>
    </row>
    <row r="203" spans="3:11" ht="15.75">
      <c r="C203" s="5"/>
      <c r="D203" s="5"/>
      <c r="E203" s="5"/>
      <c r="F203" s="5"/>
      <c r="G203" s="5"/>
      <c r="H203" s="5"/>
      <c r="I203" s="5"/>
      <c r="J203" s="5"/>
      <c r="K203" s="6"/>
    </row>
    <row r="204" ht="12.75">
      <c r="K204" s="4"/>
    </row>
    <row r="206" ht="12.75">
      <c r="K206" s="4"/>
    </row>
    <row r="207" ht="12.75">
      <c r="K207" s="4"/>
    </row>
  </sheetData>
  <sheetProtection/>
  <autoFilter ref="A16:K200"/>
  <mergeCells count="14">
    <mergeCell ref="A200:B200"/>
    <mergeCell ref="A10:K10"/>
    <mergeCell ref="C7:K7"/>
    <mergeCell ref="F8:K8"/>
    <mergeCell ref="C9:K9"/>
    <mergeCell ref="A12:K12"/>
    <mergeCell ref="A13:K13"/>
    <mergeCell ref="A20:A183"/>
    <mergeCell ref="C1:K1"/>
    <mergeCell ref="C2:K2"/>
    <mergeCell ref="G3:K3"/>
    <mergeCell ref="C4:K4"/>
    <mergeCell ref="C5:K5"/>
    <mergeCell ref="G6:K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2021-02-03T07:53:12Z</cp:lastPrinted>
  <dcterms:created xsi:type="dcterms:W3CDTF">2007-10-29T08:26:16Z</dcterms:created>
  <dcterms:modified xsi:type="dcterms:W3CDTF">2021-02-03T07:53:14Z</dcterms:modified>
  <cp:category/>
  <cp:version/>
  <cp:contentType/>
  <cp:contentStatus/>
</cp:coreProperties>
</file>