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4025" windowHeight="8580" activeTab="1"/>
  </bookViews>
  <sheets>
    <sheet name="на 01.01.2015г." sheetId="1" r:id="rId1"/>
    <sheet name="на 01.01.2016г." sheetId="2" r:id="rId2"/>
  </sheets>
  <definedNames>
    <definedName name="_xlnm.Print_Titles" localSheetId="0">'на 01.01.2015г.'!$16:$17</definedName>
    <definedName name="_xlnm.Print_Titles" localSheetId="1">'на 01.01.2016г.'!$23:$24</definedName>
    <definedName name="_xlnm.Print_Area" localSheetId="0">'на 01.01.2015г.'!$A$1:$O$84</definedName>
    <definedName name="_xlnm.Print_Area" localSheetId="1">'на 01.01.2016г.'!$A$1:$N$101</definedName>
  </definedNames>
  <calcPr fullCalcOnLoad="1"/>
</workbook>
</file>

<file path=xl/sharedStrings.xml><?xml version="1.0" encoding="utf-8"?>
<sst xmlns="http://schemas.openxmlformats.org/spreadsheetml/2006/main" count="558" uniqueCount="168">
  <si>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</si>
  <si>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</si>
  <si>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</si>
  <si>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</si>
  <si>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</si>
  <si>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</si>
  <si>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</si>
  <si>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</si>
  <si>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</si>
  <si>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</si>
  <si>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</si>
  <si>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</si>
  <si>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</si>
  <si>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</si>
  <si>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</si>
  <si>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</si>
  <si>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</si>
  <si>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</si>
  <si>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</si>
  <si>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</si>
  <si>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</si>
  <si>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</si>
  <si>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</si>
  <si>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</si>
  <si>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</si>
  <si>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>2.1.1</t>
  </si>
  <si>
    <t>2.1.1-2</t>
  </si>
  <si>
    <t>КАПИТАЛЬНЫЙ РЕМОНТ</t>
  </si>
  <si>
    <t>Капитальный ремонт  кровли жилого дома № 9 по ул. Советская  с. Шум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</si>
  <si>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</si>
  <si>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</si>
  <si>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</si>
  <si>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</si>
  <si>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</si>
  <si>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>мест.</t>
  </si>
  <si>
    <t>обл.</t>
  </si>
  <si>
    <t>Итого</t>
  </si>
  <si>
    <t>План на 2014 г. (тысяч рублей)</t>
  </si>
  <si>
    <t>Капитальный ремонт  кровли жилого дома № 3 по ул. ПМК-17 с. Шум</t>
  </si>
  <si>
    <t>98 9 1501</t>
  </si>
  <si>
    <t>1.1-2</t>
  </si>
  <si>
    <t>1.1-3</t>
  </si>
  <si>
    <t>1.1-4</t>
  </si>
  <si>
    <t>1.1-5</t>
  </si>
  <si>
    <t>414</t>
  </si>
  <si>
    <t>38 0 8036</t>
  </si>
  <si>
    <t>38 0 8037</t>
  </si>
  <si>
    <t>38 0 8038</t>
  </si>
  <si>
    <t>38 0 8039</t>
  </si>
  <si>
    <t>38 0 8042</t>
  </si>
  <si>
    <t xml:space="preserve">Реконструкция МКУК "Сельский культурно-досуговый центр "Шум" </t>
  </si>
  <si>
    <t>1.2</t>
  </si>
  <si>
    <t>1.2.1</t>
  </si>
  <si>
    <t>40 0 8044</t>
  </si>
  <si>
    <t>Распределительный  газопровод по деревне Войпала</t>
  </si>
  <si>
    <t xml:space="preserve">Распределительный  газопровод по деревне Концы </t>
  </si>
  <si>
    <t xml:space="preserve">Распределительный  газопровод по пос. Концы </t>
  </si>
  <si>
    <t xml:space="preserve">Распределительный  газопровод по ст.Войбокало </t>
  </si>
  <si>
    <t>2.1.1-3</t>
  </si>
  <si>
    <t>Капитальный ремонт  кровли жилого дома № 15 по ул. Советская  с. Шум</t>
  </si>
  <si>
    <t>38 0 7020</t>
  </si>
  <si>
    <t>226</t>
  </si>
  <si>
    <t>2.1.1-4</t>
  </si>
  <si>
    <t>Капитальный ремонт  кровли жилого дома № 14 по ул. Советская  с. Шум</t>
  </si>
  <si>
    <t>Выполнение геодезической съемки М 1:500 под строительство газопровода среднего давления от ст.Войбокало до поворота на д.Пейчала</t>
  </si>
  <si>
    <t>ОБЪЕКТЫ ТЕПЛОСНАБЖЕНИЯ</t>
  </si>
  <si>
    <t>1.1-6</t>
  </si>
  <si>
    <t>Строительство автоматизированных газовых котельных</t>
  </si>
  <si>
    <t>98 9 8203</t>
  </si>
  <si>
    <t>Итого по теплоснабжению</t>
  </si>
  <si>
    <t>Выполнение контрольно-исполнительной съемки по объекту: "Распределительный  газопровод по деревне Концы "</t>
  </si>
  <si>
    <t>Выполнение контрольно-исполнительной съемки по объекту: "Распределительный  газопровод по деревне Войпала "</t>
  </si>
  <si>
    <t>Выполнение контрольно-исполнительной съемки по объекту: "Распределительный  газопровод по пос. Концы  "</t>
  </si>
  <si>
    <t>1.1-7</t>
  </si>
  <si>
    <t>Подготовка проектно-сметной документации на строительство отдельно-стоящей водогрейной автоматизированной газовой котельной по адресу: с.Шум, ул.Советская</t>
  </si>
  <si>
    <t>98 9 8071</t>
  </si>
  <si>
    <t>98 9 8072</t>
  </si>
  <si>
    <t>Подготовка проектно-сметной документации на строительство отдельно-стоящей водогрейной автоматизированной газовой котельной по адресу: с.Шум, ул.ПМК-17</t>
  </si>
  <si>
    <t>Распределительный газопровод по деревне Сибола</t>
  </si>
  <si>
    <t>Выполнение контрольно-исполнительной съемки по объекту: "Распределительный газопровод по деревне Сибола "</t>
  </si>
  <si>
    <t xml:space="preserve">Исполнение по адресной программы </t>
  </si>
  <si>
    <t>капитального ремонта</t>
  </si>
  <si>
    <t>ИСПОЛНИТЕЛЬ: Н.А. Лустова, тел. 54-436</t>
  </si>
  <si>
    <t>Осуществление технического и авторского надзора за строительством</t>
  </si>
  <si>
    <t>Ведение строительного контроля</t>
  </si>
  <si>
    <t>1.1-8</t>
  </si>
  <si>
    <t>1.1-9</t>
  </si>
  <si>
    <t>Геодезическая съемка под строительство автоматизированных газовых котельных</t>
  </si>
  <si>
    <t>2.1.1-5</t>
  </si>
  <si>
    <t>Ремонт лежаков отопления в муниципальных жилых домах: по ул. Советская д.16, ул. ПМК-17 д. 9,23 с. Шум</t>
  </si>
  <si>
    <t>244</t>
  </si>
  <si>
    <t>Итого по коммунальному хозяйству</t>
  </si>
  <si>
    <t xml:space="preserve"> КОММУНАЛЬНОЕ ХОЗЯЙСТВО, в т.ч.</t>
  </si>
  <si>
    <t>2.12.</t>
  </si>
  <si>
    <t>2.1.2-1</t>
  </si>
  <si>
    <t>2.1.2-2</t>
  </si>
  <si>
    <t>2.1.2-3</t>
  </si>
  <si>
    <t>2.1.2-4</t>
  </si>
  <si>
    <t>2.1.2-5</t>
  </si>
  <si>
    <t>2.1.2-6</t>
  </si>
  <si>
    <t>2.1.2-7</t>
  </si>
  <si>
    <t>Капитальный ремонт  участков тепловых сетей в п. Шум, в районе ПМК</t>
  </si>
  <si>
    <t>98 9 1522</t>
  </si>
  <si>
    <t>98 9 7018</t>
  </si>
  <si>
    <t>Капитальный ремонт  участков тепловых сетей: ТК-вводы в жилые дома № 10,11,20,21, здание администрации, здание школы</t>
  </si>
  <si>
    <t>Капитальный ремонт  участков тепловых сетей: котельная -вводы в жилые дома № 1,2,3,4,9,15,16,17, здание больницы</t>
  </si>
  <si>
    <t>Ремонт кровли бани с. Шум</t>
  </si>
  <si>
    <t>98 9 1507</t>
  </si>
  <si>
    <t>Ремонт моечного отделения бани с. Шум</t>
  </si>
  <si>
    <t>Ремонт вонагревательной печи бани ПМК-17</t>
  </si>
  <si>
    <t>Проверка на соответствие требованиям действующего законодательства и нормативным документам сметной документации по 3 объектам: Капитальный ремонт тепловых сетей с. Шум, ПМК-17</t>
  </si>
  <si>
    <t>Причины неисполнения</t>
  </si>
  <si>
    <t>Не выполнено в связи с отсутствием платежных документов от подрядчика</t>
  </si>
  <si>
    <t>Не выполнение произошло в связи с понижением цены контракта со стороны подрядчика</t>
  </si>
  <si>
    <t>Не выполнение произошло в связи с тем, что заключение контракта прошло в конце декабря 2014 года</t>
  </si>
  <si>
    <t>Денежные средства из ОБ поступили 29.12.2014 года, в связи с этим, администрация ШСП не имело возможности оплатить данную сумму по МК</t>
  </si>
  <si>
    <t>Данный объект был исключен из соглашения с комитетом по ТЭК, в связи с отменой УФАС проведения аукциона по данному объекту</t>
  </si>
  <si>
    <t>МО Шумское сельское поселение за  2014 год</t>
  </si>
  <si>
    <t>Исполнено на 01.01.2015 г.</t>
  </si>
  <si>
    <t>2.1.3</t>
  </si>
  <si>
    <t>0113</t>
  </si>
  <si>
    <t>98 9 1009</t>
  </si>
  <si>
    <t>Ремонт кабинетов здания администрации</t>
  </si>
  <si>
    <t>Остаток средств будет перенесен на 2015 год, в связи с продлением контракта</t>
  </si>
  <si>
    <t>Распределительный газопровод по деревне Речка</t>
  </si>
  <si>
    <t>в том числе</t>
  </si>
  <si>
    <t>Строительно-монтажные работы</t>
  </si>
  <si>
    <t>Топографическая съемка по объекту газоснабжения участка деревни Речка</t>
  </si>
  <si>
    <t>План на 2015 г. (тысяч рублей)</t>
  </si>
  <si>
    <t>Распределительный  газопровод по деревне Горка</t>
  </si>
  <si>
    <t>Ведение строительного контроля по объекту: "Распределительный газопровод по деревне Концы", "Распределительный газопровод по деревне Сибола"</t>
  </si>
  <si>
    <t>Строительно-монтажные работы по врезке распределительных сетей газопровода п.Концы и ст.Войбокало</t>
  </si>
  <si>
    <t xml:space="preserve">Выполнение работ по разработке проектной и рабочей документации на реконструкцию МКУК "Сельский культурно-досуговый центр "Шум" </t>
  </si>
  <si>
    <t>1.2.2</t>
  </si>
  <si>
    <t>Капитальный ремонт  кровли жилого дома № 10 по ул. Советская  с. Шум</t>
  </si>
  <si>
    <t>Капитальный ремонт  кровли жилого дома № 5 по ул. ПМК-17 с. Шум</t>
  </si>
  <si>
    <t>Капитальный ремонт  кровли жилого дома № 6 по ул. ПМК-17  с. Шум</t>
  </si>
  <si>
    <t>Ремонт лежаков отопления в муниципальных жилых домах №17, 18, 19, 20</t>
  </si>
  <si>
    <t>Ремонт участка водоснабжения и водоотведения</t>
  </si>
  <si>
    <t>98 9 1506</t>
  </si>
  <si>
    <t>Капитальный ремонт участков тепловых сетей:ТК-вводы в жилые дома №1,2,3,4,9,15,16,17, здание администрации, здание школы</t>
  </si>
  <si>
    <t>Осуществление технадзора по объекту: "Капитальный ремонт участков тепловых сетей:ТК-вводы в жилые дома №1,2,3,4,9,15,16,17, здание администрации, здание школы"</t>
  </si>
  <si>
    <t>Капитальный ремонт участков тепловых сетей в с.Шум в районе ПМК</t>
  </si>
  <si>
    <t>Осуществление технадзора по объекту: "Капитальный ремонт участков тепловых сетей в с.Шум в районе ПМК"</t>
  </si>
  <si>
    <t>Ремонт тепловых сетей по ул. Советская, с. Шум Кировского района Ленинградской области</t>
  </si>
  <si>
    <t>98 9 7016</t>
  </si>
  <si>
    <t>2.1.2-8</t>
  </si>
  <si>
    <t>Ремонт канализационной системы по адресу: ул. Советская от дома № 1,2,3,4,6,7,8,11,12, здание бани, КНС село Шум</t>
  </si>
  <si>
    <t>98 9 1582</t>
  </si>
  <si>
    <t>98 9 7026</t>
  </si>
  <si>
    <t>ИТОГО ПО ЖИЛИЩНО-КОММУНАЛЬНОМУ ХОЗЯЙСТВУ</t>
  </si>
  <si>
    <t>ПРОЧИЕ ОБЪЕКТЫ</t>
  </si>
  <si>
    <t>2.3</t>
  </si>
  <si>
    <t>2.3-1</t>
  </si>
  <si>
    <t>Проверка на соответствие требованиям действующего законодательства и нормативным документам сметной документации по объекту "Ремонт тепловых сетей по ул. Советская с. Шум Кировского района Ленинградской области</t>
  </si>
  <si>
    <t>капитального строительства и капитального ремонта объектов Шумского сельского поселения</t>
  </si>
  <si>
    <t>Кировского муниципального района Ленинградской области за  2015 год</t>
  </si>
  <si>
    <t>План на 2015 год</t>
  </si>
  <si>
    <t>Исполнено за 2015 год</t>
  </si>
  <si>
    <t xml:space="preserve">Адресная программа </t>
  </si>
  <si>
    <t>УТВЕРЖДЕНА</t>
  </si>
  <si>
    <t>решением совета депутатов</t>
  </si>
  <si>
    <t>муниципального образования</t>
  </si>
  <si>
    <t>Шумское сельское поселение</t>
  </si>
  <si>
    <t>Кировского муниципального района</t>
  </si>
  <si>
    <t>Ленинградской области</t>
  </si>
  <si>
    <t>от "__" ______________ 2016 г.</t>
  </si>
  <si>
    <t>(Приложение 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</si>
</sst>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33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66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 wrapText="1"/>
    </xf>
    <xf numFmtId="166" fontId="7" fillId="0" borderId="22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left" wrapText="1"/>
    </xf>
    <xf numFmtId="166" fontId="7" fillId="0" borderId="23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left" wrapText="1"/>
    </xf>
    <xf numFmtId="166" fontId="7" fillId="0" borderId="21" xfId="0" applyNumberFormat="1" applyFont="1" applyFill="1" applyBorder="1" applyAlignment="1">
      <alignment horizontal="right" wrapText="1"/>
    </xf>
    <xf numFmtId="49" fontId="7" fillId="0" borderId="2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166" fontId="15" fillId="0" borderId="23" xfId="0" applyNumberFormat="1" applyFont="1" applyFill="1" applyBorder="1" applyAlignment="1">
      <alignment horizontal="right" vertical="center" wrapText="1"/>
    </xf>
    <xf numFmtId="166" fontId="6" fillId="0" borderId="20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166" fontId="7" fillId="0" borderId="21" xfId="0" applyNumberFormat="1" applyFont="1" applyFill="1" applyBorder="1" applyAlignment="1">
      <alignment horizontal="right" wrapText="1"/>
    </xf>
    <xf numFmtId="166" fontId="3" fillId="0" borderId="21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166" fontId="15" fillId="0" borderId="21" xfId="0" applyNumberFormat="1" applyFont="1" applyFill="1" applyBorder="1" applyAlignment="1">
      <alignment horizontal="right" wrapText="1"/>
    </xf>
    <xf numFmtId="49" fontId="16" fillId="0" borderId="21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166" fontId="15" fillId="0" borderId="28" xfId="0" applyNumberFormat="1" applyFont="1" applyFill="1" applyBorder="1" applyAlignment="1">
      <alignment horizontal="right" vertical="center" wrapText="1"/>
    </xf>
    <xf numFmtId="166" fontId="6" fillId="0" borderId="29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166" fontId="7" fillId="0" borderId="14" xfId="0" applyNumberFormat="1" applyFont="1" applyFill="1" applyBorder="1" applyAlignment="1">
      <alignment horizontal="right" wrapText="1"/>
    </xf>
    <xf numFmtId="166" fontId="7" fillId="0" borderId="3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right" vertical="center" wrapText="1"/>
    </xf>
    <xf numFmtId="166" fontId="6" fillId="0" borderId="30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 horizontal="right" wrapText="1"/>
    </xf>
    <xf numFmtId="166" fontId="3" fillId="0" borderId="30" xfId="0" applyNumberFormat="1" applyFont="1" applyFill="1" applyBorder="1" applyAlignment="1">
      <alignment/>
    </xf>
    <xf numFmtId="166" fontId="6" fillId="0" borderId="14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right" wrapText="1"/>
    </xf>
    <xf numFmtId="166" fontId="3" fillId="0" borderId="19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vertical="top" wrapText="1"/>
    </xf>
    <xf numFmtId="49" fontId="11" fillId="0" borderId="21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166" fontId="10" fillId="0" borderId="22" xfId="0" applyNumberFormat="1" applyFont="1" applyFill="1" applyBorder="1" applyAlignment="1">
      <alignment horizontal="right" wrapText="1"/>
    </xf>
    <xf numFmtId="166" fontId="10" fillId="0" borderId="21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32" xfId="0" applyNumberFormat="1" applyFont="1" applyFill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left" wrapText="1"/>
    </xf>
    <xf numFmtId="166" fontId="9" fillId="0" borderId="28" xfId="0" applyNumberFormat="1" applyFont="1" applyFill="1" applyBorder="1" applyAlignment="1">
      <alignment wrapText="1"/>
    </xf>
    <xf numFmtId="49" fontId="5" fillId="0" borderId="33" xfId="0" applyNumberFormat="1" applyFont="1" applyFill="1" applyBorder="1" applyAlignment="1">
      <alignment horizontal="left" vertical="top"/>
    </xf>
    <xf numFmtId="0" fontId="3" fillId="33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166" fontId="3" fillId="0" borderId="31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15" fillId="0" borderId="24" xfId="0" applyNumberFormat="1" applyFont="1" applyFill="1" applyBorder="1" applyAlignment="1">
      <alignment/>
    </xf>
    <xf numFmtId="166" fontId="15" fillId="0" borderId="31" xfId="0" applyNumberFormat="1" applyFont="1" applyFill="1" applyBorder="1" applyAlignment="1">
      <alignment/>
    </xf>
    <xf numFmtId="166" fontId="7" fillId="0" borderId="31" xfId="0" applyNumberFormat="1" applyFont="1" applyFill="1" applyBorder="1" applyAlignment="1">
      <alignment/>
    </xf>
    <xf numFmtId="166" fontId="15" fillId="0" borderId="27" xfId="0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/>
    </xf>
    <xf numFmtId="166" fontId="15" fillId="0" borderId="12" xfId="0" applyNumberFormat="1" applyFont="1" applyFill="1" applyBorder="1" applyAlignment="1">
      <alignment/>
    </xf>
    <xf numFmtId="166" fontId="6" fillId="0" borderId="27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6" fontId="3" fillId="0" borderId="31" xfId="0" applyNumberFormat="1" applyFont="1" applyFill="1" applyBorder="1" applyAlignment="1">
      <alignment/>
    </xf>
    <xf numFmtId="166" fontId="9" fillId="0" borderId="32" xfId="0" applyNumberFormat="1" applyFont="1" applyFill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/>
    </xf>
    <xf numFmtId="49" fontId="7" fillId="0" borderId="2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5" fillId="0" borderId="37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wrapText="1"/>
    </xf>
    <xf numFmtId="49" fontId="15" fillId="0" borderId="38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15" fillId="0" borderId="20" xfId="0" applyNumberFormat="1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right" wrapText="1"/>
    </xf>
    <xf numFmtId="166" fontId="3" fillId="0" borderId="35" xfId="0" applyNumberFormat="1" applyFont="1" applyFill="1" applyBorder="1" applyAlignment="1">
      <alignment/>
    </xf>
    <xf numFmtId="166" fontId="5" fillId="0" borderId="39" xfId="0" applyNumberFormat="1" applyFont="1" applyFill="1" applyBorder="1" applyAlignment="1">
      <alignment/>
    </xf>
    <xf numFmtId="0" fontId="3" fillId="34" borderId="40" xfId="0" applyFont="1" applyFill="1" applyBorder="1" applyAlignment="1">
      <alignment horizontal="center" vertical="justify"/>
    </xf>
    <xf numFmtId="0" fontId="3" fillId="34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166" fontId="3" fillId="0" borderId="31" xfId="0" applyNumberFormat="1" applyFont="1" applyBorder="1" applyAlignment="1">
      <alignment/>
    </xf>
    <xf numFmtId="166" fontId="15" fillId="0" borderId="31" xfId="0" applyNumberFormat="1" applyFont="1" applyBorder="1" applyAlignment="1">
      <alignment/>
    </xf>
    <xf numFmtId="166" fontId="15" fillId="0" borderId="39" xfId="0" applyNumberFormat="1" applyFont="1" applyBorder="1" applyAlignment="1">
      <alignment/>
    </xf>
    <xf numFmtId="166" fontId="3" fillId="0" borderId="35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vertical="justify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43" xfId="0" applyNumberFormat="1" applyFont="1" applyFill="1" applyBorder="1" applyAlignment="1">
      <alignment horizontal="left" wrapText="1"/>
    </xf>
    <xf numFmtId="166" fontId="9" fillId="0" borderId="43" xfId="0" applyNumberFormat="1" applyFont="1" applyFill="1" applyBorder="1" applyAlignment="1">
      <alignment wrapText="1"/>
    </xf>
    <xf numFmtId="166" fontId="9" fillId="0" borderId="0" xfId="0" applyNumberFormat="1" applyFont="1" applyFill="1" applyBorder="1" applyAlignment="1">
      <alignment wrapText="1"/>
    </xf>
    <xf numFmtId="166" fontId="15" fillId="0" borderId="24" xfId="0" applyNumberFormat="1" applyFont="1" applyBorder="1" applyAlignment="1">
      <alignment/>
    </xf>
    <xf numFmtId="49" fontId="5" fillId="0" borderId="44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166" fontId="5" fillId="0" borderId="13" xfId="0" applyNumberFormat="1" applyFont="1" applyBorder="1" applyAlignment="1">
      <alignment/>
    </xf>
    <xf numFmtId="49" fontId="12" fillId="0" borderId="21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166" fontId="9" fillId="0" borderId="21" xfId="0" applyNumberFormat="1" applyFont="1" applyFill="1" applyBorder="1" applyAlignment="1">
      <alignment horizontal="right" wrapText="1"/>
    </xf>
    <xf numFmtId="166" fontId="15" fillId="0" borderId="21" xfId="0" applyNumberFormat="1" applyFont="1" applyBorder="1" applyAlignment="1">
      <alignment horizontal="right"/>
    </xf>
    <xf numFmtId="166" fontId="5" fillId="0" borderId="45" xfId="0" applyNumberFormat="1" applyFont="1" applyFill="1" applyBorder="1" applyAlignment="1">
      <alignment/>
    </xf>
    <xf numFmtId="166" fontId="13" fillId="0" borderId="43" xfId="0" applyNumberFormat="1" applyFont="1" applyFill="1" applyBorder="1" applyAlignment="1">
      <alignment horizontal="right" wrapText="1"/>
    </xf>
    <xf numFmtId="166" fontId="5" fillId="0" borderId="46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 horizontal="left" vertical="justify"/>
    </xf>
    <xf numFmtId="166" fontId="7" fillId="0" borderId="23" xfId="0" applyNumberFormat="1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wrapText="1"/>
    </xf>
    <xf numFmtId="49" fontId="7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166" fontId="15" fillId="0" borderId="28" xfId="0" applyNumberFormat="1" applyFont="1" applyFill="1" applyBorder="1" applyAlignment="1">
      <alignment horizontal="right" wrapText="1"/>
    </xf>
    <xf numFmtId="166" fontId="7" fillId="35" borderId="22" xfId="0" applyNumberFormat="1" applyFont="1" applyFill="1" applyBorder="1" applyAlignment="1">
      <alignment horizontal="right" wrapText="1"/>
    </xf>
    <xf numFmtId="166" fontId="6" fillId="0" borderId="24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 wrapText="1"/>
    </xf>
    <xf numFmtId="166" fontId="7" fillId="0" borderId="24" xfId="0" applyNumberFormat="1" applyFont="1" applyBorder="1" applyAlignment="1">
      <alignment/>
    </xf>
    <xf numFmtId="166" fontId="15" fillId="0" borderId="23" xfId="0" applyNumberFormat="1" applyFont="1" applyFill="1" applyBorder="1" applyAlignment="1">
      <alignment horizontal="right" wrapText="1"/>
    </xf>
    <xf numFmtId="166" fontId="6" fillId="0" borderId="31" xfId="0" applyNumberFormat="1" applyFont="1" applyBorder="1" applyAlignment="1">
      <alignment/>
    </xf>
    <xf numFmtId="166" fontId="6" fillId="0" borderId="20" xfId="0" applyNumberFormat="1" applyFont="1" applyFill="1" applyBorder="1" applyAlignment="1">
      <alignment/>
    </xf>
    <xf numFmtId="166" fontId="10" fillId="0" borderId="43" xfId="0" applyNumberFormat="1" applyFont="1" applyFill="1" applyBorder="1" applyAlignment="1">
      <alignment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48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 wrapText="1"/>
    </xf>
    <xf numFmtId="49" fontId="12" fillId="0" borderId="32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3" fillId="0" borderId="44" xfId="0" applyNumberFormat="1" applyFont="1" applyFill="1" applyBorder="1" applyAlignment="1">
      <alignment horizontal="left" wrapText="1"/>
    </xf>
    <xf numFmtId="49" fontId="13" fillId="0" borderId="49" xfId="0" applyNumberFormat="1" applyFont="1" applyFill="1" applyBorder="1" applyAlignment="1">
      <alignment horizontal="left" wrapText="1"/>
    </xf>
    <xf numFmtId="49" fontId="13" fillId="0" borderId="50" xfId="0" applyNumberFormat="1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49" fontId="16" fillId="0" borderId="46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32" xfId="0" applyNumberFormat="1" applyFont="1" applyFill="1" applyBorder="1" applyAlignment="1">
      <alignment horizontal="left" wrapText="1"/>
    </xf>
    <xf numFmtId="49" fontId="13" fillId="0" borderId="28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8" fillId="33" borderId="5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4" fontId="8" fillId="33" borderId="3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/>
    </xf>
    <xf numFmtId="49" fontId="18" fillId="0" borderId="18" xfId="0" applyNumberFormat="1" applyFont="1" applyFill="1" applyBorder="1" applyAlignment="1">
      <alignment horizontal="center" wrapText="1"/>
    </xf>
    <xf numFmtId="49" fontId="10" fillId="0" borderId="20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6" fillId="0" borderId="27" xfId="0" applyNumberFormat="1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0" fontId="3" fillId="0" borderId="32" xfId="0" applyFont="1" applyBorder="1" applyAlignment="1">
      <alignment/>
    </xf>
    <xf numFmtId="49" fontId="8" fillId="33" borderId="56" xfId="0" applyNumberFormat="1" applyFont="1" applyFill="1" applyBorder="1" applyAlignment="1">
      <alignment horizontal="center" vertical="center" wrapText="1"/>
    </xf>
    <xf numFmtId="49" fontId="8" fillId="33" borderId="57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SheetLayoutView="100" zoomScalePageLayoutView="0" workbookViewId="0" topLeftCell="A46">
      <selection activeCell="Q29" sqref="Q29:R29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9.25390625" style="4" customWidth="1"/>
    <col min="5" max="5" width="8.00390625" style="4" customWidth="1"/>
    <col min="6" max="6" width="7.25390625" style="4" customWidth="1"/>
    <col min="7" max="7" width="11.75390625" style="3" customWidth="1"/>
    <col min="8" max="8" width="11.125" style="3" customWidth="1"/>
    <col min="9" max="9" width="9.125" style="3" customWidth="1"/>
    <col min="10" max="10" width="10.00390625" style="3" customWidth="1"/>
    <col min="11" max="11" width="37.125" style="3" customWidth="1"/>
    <col min="12" max="16384" width="9.125" style="3" customWidth="1"/>
  </cols>
  <sheetData>
    <row r="1" spans="3:9" ht="12.75">
      <c r="C1" s="209"/>
      <c r="D1" s="209"/>
      <c r="E1" s="209"/>
      <c r="F1" s="209"/>
      <c r="G1" s="209"/>
      <c r="H1" s="209"/>
      <c r="I1" s="209"/>
    </row>
    <row r="2" spans="2:9" ht="12.75">
      <c r="B2" s="12"/>
      <c r="C2" s="205"/>
      <c r="D2" s="205"/>
      <c r="E2" s="205"/>
      <c r="F2" s="205"/>
      <c r="G2" s="205"/>
      <c r="H2" s="205"/>
      <c r="I2" s="205"/>
    </row>
    <row r="3" spans="2:9" ht="12.75">
      <c r="B3" s="12"/>
      <c r="C3" s="205"/>
      <c r="D3" s="205"/>
      <c r="E3" s="205"/>
      <c r="F3" s="205"/>
      <c r="G3" s="205"/>
      <c r="H3" s="205"/>
      <c r="I3" s="205"/>
    </row>
    <row r="4" spans="2:9" ht="12.75">
      <c r="B4" s="205"/>
      <c r="C4" s="205"/>
      <c r="D4" s="205"/>
      <c r="E4" s="205"/>
      <c r="F4" s="205"/>
      <c r="G4" s="205"/>
      <c r="H4" s="205"/>
      <c r="I4" s="205"/>
    </row>
    <row r="5" spans="2:9" ht="12.75">
      <c r="B5" s="12"/>
      <c r="C5" s="13"/>
      <c r="D5" s="205"/>
      <c r="E5" s="205"/>
      <c r="F5" s="205"/>
      <c r="G5" s="205"/>
      <c r="H5" s="205"/>
      <c r="I5" s="205"/>
    </row>
    <row r="6" spans="2:9" ht="12.75">
      <c r="B6" s="12"/>
      <c r="C6" s="205"/>
      <c r="D6" s="205"/>
      <c r="E6" s="205"/>
      <c r="F6" s="205"/>
      <c r="G6" s="205"/>
      <c r="H6" s="205"/>
      <c r="I6" s="205"/>
    </row>
    <row r="7" spans="2:9" ht="12.75">
      <c r="B7" s="12"/>
      <c r="C7" s="26"/>
      <c r="D7" s="26"/>
      <c r="E7" s="26"/>
      <c r="F7" s="205"/>
      <c r="G7" s="205"/>
      <c r="H7" s="205"/>
      <c r="I7" s="205"/>
    </row>
    <row r="8" spans="2:9" ht="12.75">
      <c r="B8" s="12"/>
      <c r="C8" s="26"/>
      <c r="D8" s="26"/>
      <c r="E8" s="26"/>
      <c r="F8" s="205"/>
      <c r="G8" s="205"/>
      <c r="H8" s="205"/>
      <c r="I8" s="205"/>
    </row>
    <row r="9" spans="3:7" ht="12.75">
      <c r="C9" s="206"/>
      <c r="D9" s="206"/>
      <c r="E9" s="206"/>
      <c r="F9" s="206"/>
      <c r="G9" s="206"/>
    </row>
    <row r="10" spans="3:7" ht="12.75">
      <c r="C10" s="206"/>
      <c r="D10" s="206"/>
      <c r="E10" s="206"/>
      <c r="F10" s="206"/>
      <c r="G10" s="206"/>
    </row>
    <row r="11" spans="1:9" ht="15.75">
      <c r="A11" s="207" t="s">
        <v>80</v>
      </c>
      <c r="B11" s="207"/>
      <c r="C11" s="207"/>
      <c r="D11" s="207"/>
      <c r="E11" s="207"/>
      <c r="F11" s="207"/>
      <c r="G11" s="207"/>
      <c r="H11" s="207"/>
      <c r="I11" s="207"/>
    </row>
    <row r="12" spans="1:9" ht="12.75">
      <c r="A12" s="200" t="s">
        <v>81</v>
      </c>
      <c r="B12" s="200"/>
      <c r="C12" s="200"/>
      <c r="D12" s="200"/>
      <c r="E12" s="200"/>
      <c r="F12" s="200"/>
      <c r="G12" s="200"/>
      <c r="H12" s="200"/>
      <c r="I12" s="200"/>
    </row>
    <row r="13" spans="1:9" ht="12.75">
      <c r="A13" s="200" t="s">
        <v>117</v>
      </c>
      <c r="B13" s="200"/>
      <c r="C13" s="200"/>
      <c r="D13" s="200"/>
      <c r="E13" s="200"/>
      <c r="F13" s="200"/>
      <c r="G13" s="200"/>
      <c r="H13" s="200"/>
      <c r="I13" s="200"/>
    </row>
    <row r="14" spans="1:10" ht="12.75">
      <c r="A14" s="200"/>
      <c r="B14" s="200"/>
      <c r="C14" s="200"/>
      <c r="D14" s="200"/>
      <c r="E14" s="200"/>
      <c r="F14" s="200"/>
      <c r="G14" s="200"/>
      <c r="H14" s="200"/>
      <c r="I14" s="200"/>
      <c r="J14" s="101"/>
    </row>
    <row r="15" spans="1:10" ht="13.5" thickBot="1">
      <c r="A15" s="5"/>
      <c r="B15" s="6"/>
      <c r="G15" s="7"/>
      <c r="J15" s="100"/>
    </row>
    <row r="16" spans="1:11" ht="42" customHeight="1" thickBot="1" thickTop="1">
      <c r="A16" s="201" t="s">
        <v>0</v>
      </c>
      <c r="B16" s="202" t="s">
        <v>21</v>
      </c>
      <c r="C16" s="202" t="s">
        <v>1</v>
      </c>
      <c r="D16" s="202" t="s">
        <v>2</v>
      </c>
      <c r="E16" s="202" t="s">
        <v>3</v>
      </c>
      <c r="F16" s="202" t="s">
        <v>15</v>
      </c>
      <c r="G16" s="203" t="s">
        <v>37</v>
      </c>
      <c r="H16" s="203"/>
      <c r="I16" s="204"/>
      <c r="J16" s="115" t="s">
        <v>118</v>
      </c>
      <c r="K16" s="126" t="s">
        <v>111</v>
      </c>
    </row>
    <row r="17" spans="1:11" ht="14.25" thickBot="1" thickTop="1">
      <c r="A17" s="201"/>
      <c r="B17" s="202"/>
      <c r="C17" s="202"/>
      <c r="D17" s="202"/>
      <c r="E17" s="202"/>
      <c r="F17" s="202"/>
      <c r="G17" s="19" t="s">
        <v>34</v>
      </c>
      <c r="H17" s="25" t="s">
        <v>35</v>
      </c>
      <c r="I17" s="85" t="s">
        <v>36</v>
      </c>
      <c r="J17" s="116"/>
      <c r="K17" s="123"/>
    </row>
    <row r="18" spans="1:11" ht="14.25" thickBot="1" thickTop="1">
      <c r="A18" s="15">
        <v>1</v>
      </c>
      <c r="B18" s="193" t="s">
        <v>4</v>
      </c>
      <c r="C18" s="194"/>
      <c r="D18" s="194"/>
      <c r="E18" s="194"/>
      <c r="F18" s="194"/>
      <c r="G18" s="189"/>
      <c r="H18" s="20"/>
      <c r="I18" s="21"/>
      <c r="J18" s="117"/>
      <c r="K18" s="123"/>
    </row>
    <row r="19" spans="1:11" ht="13.5" thickBot="1">
      <c r="A19" s="16" t="s">
        <v>5</v>
      </c>
      <c r="B19" s="195" t="s">
        <v>6</v>
      </c>
      <c r="C19" s="196"/>
      <c r="D19" s="196"/>
      <c r="E19" s="196"/>
      <c r="F19" s="196"/>
      <c r="G19" s="18"/>
      <c r="H19" s="22"/>
      <c r="I19" s="23"/>
      <c r="J19" s="117"/>
      <c r="K19" s="123"/>
    </row>
    <row r="20" spans="1:11" ht="12.75">
      <c r="A20" s="17"/>
      <c r="B20" s="197" t="s">
        <v>16</v>
      </c>
      <c r="C20" s="198"/>
      <c r="D20" s="198"/>
      <c r="E20" s="198"/>
      <c r="F20" s="198"/>
      <c r="G20" s="14"/>
      <c r="H20" s="24"/>
      <c r="I20" s="86"/>
      <c r="J20" s="86"/>
      <c r="K20" s="123"/>
    </row>
    <row r="21" spans="1:11" ht="21" customHeight="1">
      <c r="A21" s="167" t="s">
        <v>7</v>
      </c>
      <c r="B21" s="170" t="s">
        <v>78</v>
      </c>
      <c r="C21" s="28" t="s">
        <v>8</v>
      </c>
      <c r="D21" s="28" t="s">
        <v>45</v>
      </c>
      <c r="E21" s="28" t="s">
        <v>44</v>
      </c>
      <c r="F21" s="28" t="s">
        <v>17</v>
      </c>
      <c r="G21" s="29">
        <f>146-35.5</f>
        <v>110.5</v>
      </c>
      <c r="H21" s="30">
        <v>0</v>
      </c>
      <c r="I21" s="87">
        <f>G21+H21</f>
        <v>110.5</v>
      </c>
      <c r="J21" s="118">
        <v>93</v>
      </c>
      <c r="K21" s="123"/>
    </row>
    <row r="22" spans="1:11" ht="21" customHeight="1">
      <c r="A22" s="168"/>
      <c r="B22" s="171"/>
      <c r="C22" s="28" t="s">
        <v>8</v>
      </c>
      <c r="D22" s="28" t="s">
        <v>60</v>
      </c>
      <c r="E22" s="28" t="s">
        <v>44</v>
      </c>
      <c r="F22" s="28" t="s">
        <v>17</v>
      </c>
      <c r="G22" s="33">
        <v>0</v>
      </c>
      <c r="H22" s="27">
        <v>1347</v>
      </c>
      <c r="I22" s="87">
        <f>H22</f>
        <v>1347</v>
      </c>
      <c r="J22" s="118">
        <v>1347</v>
      </c>
      <c r="K22" s="123"/>
    </row>
    <row r="23" spans="1:11" ht="27.75" customHeight="1">
      <c r="A23" s="168"/>
      <c r="B23" s="105" t="s">
        <v>83</v>
      </c>
      <c r="C23" s="28" t="s">
        <v>8</v>
      </c>
      <c r="D23" s="28" t="s">
        <v>45</v>
      </c>
      <c r="E23" s="28" t="s">
        <v>44</v>
      </c>
      <c r="F23" s="28" t="s">
        <v>61</v>
      </c>
      <c r="G23" s="33">
        <v>41.3</v>
      </c>
      <c r="H23" s="27">
        <v>0</v>
      </c>
      <c r="I23" s="87">
        <v>41.3</v>
      </c>
      <c r="J23" s="118">
        <v>3.5</v>
      </c>
      <c r="K23" s="127" t="s">
        <v>112</v>
      </c>
    </row>
    <row r="24" spans="1:11" ht="28.5" customHeight="1">
      <c r="A24" s="169"/>
      <c r="B24" s="34" t="s">
        <v>79</v>
      </c>
      <c r="C24" s="28" t="s">
        <v>8</v>
      </c>
      <c r="D24" s="28" t="s">
        <v>45</v>
      </c>
      <c r="E24" s="28" t="s">
        <v>44</v>
      </c>
      <c r="F24" s="28" t="s">
        <v>61</v>
      </c>
      <c r="G24" s="33">
        <v>25</v>
      </c>
      <c r="H24" s="27">
        <v>0</v>
      </c>
      <c r="I24" s="87">
        <f>G24+H24</f>
        <v>25</v>
      </c>
      <c r="J24" s="118">
        <v>25</v>
      </c>
      <c r="K24" s="123"/>
    </row>
    <row r="25" spans="1:11" ht="18.75" customHeight="1">
      <c r="A25" s="167" t="s">
        <v>40</v>
      </c>
      <c r="B25" s="170" t="s">
        <v>54</v>
      </c>
      <c r="C25" s="28" t="s">
        <v>8</v>
      </c>
      <c r="D25" s="28" t="s">
        <v>46</v>
      </c>
      <c r="E25" s="28" t="s">
        <v>44</v>
      </c>
      <c r="F25" s="28" t="s">
        <v>17</v>
      </c>
      <c r="G25" s="33">
        <v>451</v>
      </c>
      <c r="H25" s="27">
        <v>0</v>
      </c>
      <c r="I25" s="87">
        <f>G25+H25</f>
        <v>451</v>
      </c>
      <c r="J25" s="118">
        <v>450.1</v>
      </c>
      <c r="K25" s="123"/>
    </row>
    <row r="26" spans="1:11" ht="18.75" customHeight="1">
      <c r="A26" s="168"/>
      <c r="B26" s="171"/>
      <c r="C26" s="28" t="s">
        <v>8</v>
      </c>
      <c r="D26" s="28" t="s">
        <v>60</v>
      </c>
      <c r="E26" s="28" t="s">
        <v>44</v>
      </c>
      <c r="F26" s="28" t="s">
        <v>17</v>
      </c>
      <c r="G26" s="33">
        <v>0</v>
      </c>
      <c r="H26" s="27">
        <v>2462</v>
      </c>
      <c r="I26" s="87">
        <f>G26+H26</f>
        <v>2462</v>
      </c>
      <c r="J26" s="118">
        <v>2462</v>
      </c>
      <c r="K26" s="123"/>
    </row>
    <row r="27" spans="1:11" ht="25.5" customHeight="1">
      <c r="A27" s="168"/>
      <c r="B27" s="38" t="s">
        <v>84</v>
      </c>
      <c r="C27" s="28" t="s">
        <v>8</v>
      </c>
      <c r="D27" s="28" t="s">
        <v>46</v>
      </c>
      <c r="E27" s="28" t="s">
        <v>44</v>
      </c>
      <c r="F27" s="28" t="s">
        <v>17</v>
      </c>
      <c r="G27" s="33">
        <v>99.5</v>
      </c>
      <c r="H27" s="27">
        <v>0</v>
      </c>
      <c r="I27" s="87">
        <f>G27+H27</f>
        <v>99.5</v>
      </c>
      <c r="J27" s="118">
        <v>55.3</v>
      </c>
      <c r="K27" s="127" t="s">
        <v>112</v>
      </c>
    </row>
    <row r="28" spans="1:11" ht="27" customHeight="1">
      <c r="A28" s="168"/>
      <c r="B28" s="105" t="s">
        <v>83</v>
      </c>
      <c r="C28" s="28" t="s">
        <v>8</v>
      </c>
      <c r="D28" s="28" t="s">
        <v>46</v>
      </c>
      <c r="E28" s="28" t="s">
        <v>44</v>
      </c>
      <c r="F28" s="28" t="s">
        <v>61</v>
      </c>
      <c r="G28" s="33">
        <v>60.5</v>
      </c>
      <c r="H28" s="27">
        <v>0</v>
      </c>
      <c r="I28" s="87">
        <f>G28+H28</f>
        <v>60.5</v>
      </c>
      <c r="J28" s="118">
        <v>5.1</v>
      </c>
      <c r="K28" s="127" t="s">
        <v>112</v>
      </c>
    </row>
    <row r="29" spans="1:11" ht="29.25" customHeight="1">
      <c r="A29" s="169"/>
      <c r="B29" s="34" t="s">
        <v>71</v>
      </c>
      <c r="C29" s="28" t="s">
        <v>8</v>
      </c>
      <c r="D29" s="28" t="s">
        <v>46</v>
      </c>
      <c r="E29" s="28" t="s">
        <v>44</v>
      </c>
      <c r="F29" s="28" t="s">
        <v>61</v>
      </c>
      <c r="G29" s="33">
        <v>25</v>
      </c>
      <c r="H29" s="27">
        <v>0</v>
      </c>
      <c r="I29" s="87">
        <f>G29</f>
        <v>25</v>
      </c>
      <c r="J29" s="118">
        <v>25</v>
      </c>
      <c r="K29" s="123"/>
    </row>
    <row r="30" spans="1:11" ht="29.25" customHeight="1">
      <c r="A30" s="103"/>
      <c r="B30" s="34" t="s">
        <v>55</v>
      </c>
      <c r="C30" s="28" t="s">
        <v>8</v>
      </c>
      <c r="D30" s="28" t="s">
        <v>47</v>
      </c>
      <c r="E30" s="28" t="s">
        <v>44</v>
      </c>
      <c r="F30" s="28" t="s">
        <v>17</v>
      </c>
      <c r="G30" s="33">
        <f>90-6.3-39.6</f>
        <v>44.1</v>
      </c>
      <c r="H30" s="27">
        <v>0</v>
      </c>
      <c r="I30" s="87">
        <f aca="true" t="shared" si="0" ref="I30:I35">G30+H30</f>
        <v>44.1</v>
      </c>
      <c r="J30" s="118">
        <v>44</v>
      </c>
      <c r="K30" s="123"/>
    </row>
    <row r="31" spans="1:11" ht="20.25" customHeight="1">
      <c r="A31" s="167" t="s">
        <v>41</v>
      </c>
      <c r="B31" s="34" t="s">
        <v>55</v>
      </c>
      <c r="C31" s="28" t="s">
        <v>8</v>
      </c>
      <c r="D31" s="28" t="s">
        <v>60</v>
      </c>
      <c r="E31" s="28" t="s">
        <v>44</v>
      </c>
      <c r="F31" s="28" t="s">
        <v>17</v>
      </c>
      <c r="G31" s="33">
        <v>0</v>
      </c>
      <c r="H31" s="27">
        <v>955</v>
      </c>
      <c r="I31" s="87">
        <f t="shared" si="0"/>
        <v>955</v>
      </c>
      <c r="J31" s="118">
        <v>955</v>
      </c>
      <c r="K31" s="123"/>
    </row>
    <row r="32" spans="1:11" ht="27" customHeight="1">
      <c r="A32" s="168"/>
      <c r="B32" s="38" t="s">
        <v>83</v>
      </c>
      <c r="C32" s="28" t="s">
        <v>8</v>
      </c>
      <c r="D32" s="28" t="s">
        <v>47</v>
      </c>
      <c r="E32" s="28" t="s">
        <v>44</v>
      </c>
      <c r="F32" s="28" t="s">
        <v>61</v>
      </c>
      <c r="G32" s="33">
        <v>23.4</v>
      </c>
      <c r="H32" s="27">
        <v>0</v>
      </c>
      <c r="I32" s="87">
        <f t="shared" si="0"/>
        <v>23.4</v>
      </c>
      <c r="J32" s="118">
        <v>2</v>
      </c>
      <c r="K32" s="127" t="s">
        <v>112</v>
      </c>
    </row>
    <row r="33" spans="1:11" ht="28.5" customHeight="1">
      <c r="A33" s="169"/>
      <c r="B33" s="34" t="s">
        <v>70</v>
      </c>
      <c r="C33" s="28" t="s">
        <v>8</v>
      </c>
      <c r="D33" s="28" t="s">
        <v>47</v>
      </c>
      <c r="E33" s="28" t="s">
        <v>44</v>
      </c>
      <c r="F33" s="28" t="s">
        <v>61</v>
      </c>
      <c r="G33" s="33">
        <v>25</v>
      </c>
      <c r="H33" s="27">
        <v>0</v>
      </c>
      <c r="I33" s="87">
        <f t="shared" si="0"/>
        <v>25</v>
      </c>
      <c r="J33" s="118">
        <v>25</v>
      </c>
      <c r="K33" s="123"/>
    </row>
    <row r="34" spans="1:11" ht="19.5" customHeight="1">
      <c r="A34" s="167" t="s">
        <v>42</v>
      </c>
      <c r="B34" s="170" t="s">
        <v>56</v>
      </c>
      <c r="C34" s="28" t="s">
        <v>8</v>
      </c>
      <c r="D34" s="28" t="s">
        <v>48</v>
      </c>
      <c r="E34" s="28" t="s">
        <v>44</v>
      </c>
      <c r="F34" s="28" t="s">
        <v>17</v>
      </c>
      <c r="G34" s="33">
        <f>412-24.4-237.7</f>
        <v>149.90000000000003</v>
      </c>
      <c r="H34" s="27">
        <v>0</v>
      </c>
      <c r="I34" s="87">
        <f t="shared" si="0"/>
        <v>149.90000000000003</v>
      </c>
      <c r="J34" s="118">
        <v>149.9</v>
      </c>
      <c r="K34" s="123"/>
    </row>
    <row r="35" spans="1:11" ht="19.5" customHeight="1">
      <c r="A35" s="168"/>
      <c r="B35" s="171"/>
      <c r="C35" s="28" t="s">
        <v>8</v>
      </c>
      <c r="D35" s="28" t="s">
        <v>60</v>
      </c>
      <c r="E35" s="28" t="s">
        <v>44</v>
      </c>
      <c r="F35" s="28" t="s">
        <v>17</v>
      </c>
      <c r="G35" s="33">
        <v>0</v>
      </c>
      <c r="H35" s="27">
        <f>1853+1853+2619</f>
        <v>6325</v>
      </c>
      <c r="I35" s="87">
        <f t="shared" si="0"/>
        <v>6325</v>
      </c>
      <c r="J35" s="118">
        <v>6325</v>
      </c>
      <c r="K35" s="123"/>
    </row>
    <row r="36" spans="1:11" ht="19.5" customHeight="1">
      <c r="A36" s="168"/>
      <c r="B36" s="38" t="s">
        <v>84</v>
      </c>
      <c r="C36" s="28" t="s">
        <v>8</v>
      </c>
      <c r="D36" s="28" t="s">
        <v>48</v>
      </c>
      <c r="E36" s="28" t="s">
        <v>44</v>
      </c>
      <c r="F36" s="28" t="s">
        <v>17</v>
      </c>
      <c r="G36" s="33">
        <v>99</v>
      </c>
      <c r="H36" s="27">
        <v>0</v>
      </c>
      <c r="I36" s="87">
        <f>G36</f>
        <v>99</v>
      </c>
      <c r="J36" s="118">
        <v>99</v>
      </c>
      <c r="K36" s="123"/>
    </row>
    <row r="37" spans="1:11" ht="26.25" customHeight="1">
      <c r="A37" s="168"/>
      <c r="B37" s="38" t="s">
        <v>83</v>
      </c>
      <c r="C37" s="28" t="s">
        <v>8</v>
      </c>
      <c r="D37" s="28" t="s">
        <v>48</v>
      </c>
      <c r="E37" s="28" t="s">
        <v>44</v>
      </c>
      <c r="F37" s="28" t="s">
        <v>61</v>
      </c>
      <c r="G37" s="33">
        <v>111.9</v>
      </c>
      <c r="H37" s="27">
        <v>0</v>
      </c>
      <c r="I37" s="87">
        <f>G37</f>
        <v>111.9</v>
      </c>
      <c r="J37" s="118">
        <v>12.9</v>
      </c>
      <c r="K37" s="127" t="s">
        <v>112</v>
      </c>
    </row>
    <row r="38" spans="1:11" ht="28.5" customHeight="1">
      <c r="A38" s="169"/>
      <c r="B38" s="35" t="s">
        <v>72</v>
      </c>
      <c r="C38" s="28" t="s">
        <v>8</v>
      </c>
      <c r="D38" s="28" t="s">
        <v>48</v>
      </c>
      <c r="E38" s="28" t="s">
        <v>44</v>
      </c>
      <c r="F38" s="28" t="s">
        <v>61</v>
      </c>
      <c r="G38" s="33">
        <v>39.6</v>
      </c>
      <c r="H38" s="27">
        <v>0</v>
      </c>
      <c r="I38" s="87">
        <f>G38</f>
        <v>39.6</v>
      </c>
      <c r="J38" s="118">
        <v>39.6</v>
      </c>
      <c r="K38" s="123"/>
    </row>
    <row r="39" spans="1:11" ht="19.5" customHeight="1">
      <c r="A39" s="167" t="s">
        <v>43</v>
      </c>
      <c r="B39" s="170" t="s">
        <v>57</v>
      </c>
      <c r="C39" s="28" t="s">
        <v>8</v>
      </c>
      <c r="D39" s="28" t="s">
        <v>49</v>
      </c>
      <c r="E39" s="28" t="s">
        <v>44</v>
      </c>
      <c r="F39" s="28" t="s">
        <v>17</v>
      </c>
      <c r="G39" s="33">
        <f>1392.8-489-70.6</f>
        <v>833.1999999999999</v>
      </c>
      <c r="H39" s="27">
        <v>0</v>
      </c>
      <c r="I39" s="87">
        <f>G39+H39</f>
        <v>833.1999999999999</v>
      </c>
      <c r="J39" s="118">
        <v>833.2</v>
      </c>
      <c r="K39" s="123"/>
    </row>
    <row r="40" spans="1:11" ht="17.25" customHeight="1">
      <c r="A40" s="168"/>
      <c r="B40" s="171"/>
      <c r="C40" s="28" t="s">
        <v>8</v>
      </c>
      <c r="D40" s="28" t="s">
        <v>60</v>
      </c>
      <c r="E40" s="28" t="s">
        <v>44</v>
      </c>
      <c r="F40" s="28" t="s">
        <v>17</v>
      </c>
      <c r="G40" s="36">
        <v>0</v>
      </c>
      <c r="H40" s="31">
        <f>14433+14161-2619</f>
        <v>25975</v>
      </c>
      <c r="I40" s="87">
        <f>G40+H40</f>
        <v>25975</v>
      </c>
      <c r="J40" s="118">
        <v>25975</v>
      </c>
      <c r="K40" s="123"/>
    </row>
    <row r="41" spans="1:11" ht="17.25" customHeight="1">
      <c r="A41" s="168"/>
      <c r="B41" s="38" t="s">
        <v>84</v>
      </c>
      <c r="C41" s="28" t="s">
        <v>8</v>
      </c>
      <c r="D41" s="28" t="s">
        <v>49</v>
      </c>
      <c r="E41" s="28" t="s">
        <v>44</v>
      </c>
      <c r="F41" s="28" t="s">
        <v>17</v>
      </c>
      <c r="G41" s="33">
        <v>99.5</v>
      </c>
      <c r="H41" s="27">
        <v>0</v>
      </c>
      <c r="I41" s="88">
        <f>G41</f>
        <v>99.5</v>
      </c>
      <c r="J41" s="118">
        <v>99.5</v>
      </c>
      <c r="K41" s="123"/>
    </row>
    <row r="42" spans="1:11" ht="23.25" customHeight="1">
      <c r="A42" s="168"/>
      <c r="B42" s="38" t="s">
        <v>83</v>
      </c>
      <c r="C42" s="28" t="s">
        <v>8</v>
      </c>
      <c r="D42" s="28" t="s">
        <v>49</v>
      </c>
      <c r="E42" s="28" t="s">
        <v>44</v>
      </c>
      <c r="F42" s="28" t="s">
        <v>61</v>
      </c>
      <c r="G42" s="33">
        <v>317.9</v>
      </c>
      <c r="H42" s="27">
        <v>0</v>
      </c>
      <c r="I42" s="88">
        <f>G42</f>
        <v>317.9</v>
      </c>
      <c r="J42" s="118">
        <v>148.4</v>
      </c>
      <c r="K42" s="127" t="s">
        <v>112</v>
      </c>
    </row>
    <row r="43" spans="1:11" ht="39.75" customHeight="1">
      <c r="A43" s="169"/>
      <c r="B43" s="32" t="s">
        <v>64</v>
      </c>
      <c r="C43" s="28" t="s">
        <v>8</v>
      </c>
      <c r="D43" s="28" t="s">
        <v>49</v>
      </c>
      <c r="E43" s="28" t="s">
        <v>44</v>
      </c>
      <c r="F43" s="28" t="s">
        <v>61</v>
      </c>
      <c r="G43" s="33">
        <f>95+198.2</f>
        <v>293.2</v>
      </c>
      <c r="H43" s="27">
        <v>0</v>
      </c>
      <c r="I43" s="88">
        <f>G43+H43</f>
        <v>293.2</v>
      </c>
      <c r="J43" s="118">
        <v>293.2</v>
      </c>
      <c r="K43" s="123"/>
    </row>
    <row r="44" spans="1:11" ht="58.5" customHeight="1">
      <c r="A44" s="37" t="s">
        <v>66</v>
      </c>
      <c r="B44" s="38" t="s">
        <v>74</v>
      </c>
      <c r="C44" s="28" t="s">
        <v>8</v>
      </c>
      <c r="D44" s="28" t="s">
        <v>75</v>
      </c>
      <c r="E44" s="28" t="s">
        <v>44</v>
      </c>
      <c r="F44" s="28" t="s">
        <v>61</v>
      </c>
      <c r="G44" s="36">
        <v>0</v>
      </c>
      <c r="H44" s="31">
        <v>0</v>
      </c>
      <c r="I44" s="87">
        <f>G44</f>
        <v>0</v>
      </c>
      <c r="J44" s="118">
        <v>0</v>
      </c>
      <c r="K44" s="123"/>
    </row>
    <row r="45" spans="1:11" ht="49.5" customHeight="1">
      <c r="A45" s="37" t="s">
        <v>73</v>
      </c>
      <c r="B45" s="38" t="s">
        <v>77</v>
      </c>
      <c r="C45" s="28" t="s">
        <v>8</v>
      </c>
      <c r="D45" s="28" t="s">
        <v>76</v>
      </c>
      <c r="E45" s="28" t="s">
        <v>44</v>
      </c>
      <c r="F45" s="28" t="s">
        <v>61</v>
      </c>
      <c r="G45" s="36">
        <v>0</v>
      </c>
      <c r="H45" s="31">
        <v>0</v>
      </c>
      <c r="I45" s="87">
        <f>G45</f>
        <v>0</v>
      </c>
      <c r="J45" s="118">
        <v>0</v>
      </c>
      <c r="K45" s="123"/>
    </row>
    <row r="46" spans="1:11" ht="15.75">
      <c r="A46" s="39"/>
      <c r="B46" s="40" t="s">
        <v>9</v>
      </c>
      <c r="C46" s="41"/>
      <c r="D46" s="41"/>
      <c r="E46" s="41"/>
      <c r="F46" s="42"/>
      <c r="G46" s="43">
        <f>SUM(G21:G45)</f>
        <v>2849.5</v>
      </c>
      <c r="H46" s="44">
        <f>SUM(H21:H45)</f>
        <v>37064</v>
      </c>
      <c r="I46" s="89">
        <f>G46+H46</f>
        <v>39913.5</v>
      </c>
      <c r="J46" s="119">
        <f>SUM(J21:J45)</f>
        <v>39467.700000000004</v>
      </c>
      <c r="K46" s="123"/>
    </row>
    <row r="47" spans="1:11" ht="13.5">
      <c r="A47" s="45"/>
      <c r="B47" s="172" t="s">
        <v>65</v>
      </c>
      <c r="C47" s="173"/>
      <c r="D47" s="173"/>
      <c r="E47" s="173"/>
      <c r="F47" s="173"/>
      <c r="G47" s="174"/>
      <c r="H47" s="46"/>
      <c r="I47" s="90"/>
      <c r="J47" s="118"/>
      <c r="K47" s="123"/>
    </row>
    <row r="48" spans="1:11" ht="20.25" customHeight="1">
      <c r="A48" s="47" t="s">
        <v>85</v>
      </c>
      <c r="B48" s="48" t="s">
        <v>67</v>
      </c>
      <c r="C48" s="49" t="s">
        <v>8</v>
      </c>
      <c r="D48" s="49" t="s">
        <v>68</v>
      </c>
      <c r="E48" s="49" t="s">
        <v>44</v>
      </c>
      <c r="F48" s="49" t="s">
        <v>17</v>
      </c>
      <c r="G48" s="50">
        <v>0</v>
      </c>
      <c r="H48" s="51">
        <v>0</v>
      </c>
      <c r="I48" s="91">
        <f>G48+H48</f>
        <v>0</v>
      </c>
      <c r="J48" s="118">
        <v>0</v>
      </c>
      <c r="K48" s="123"/>
    </row>
    <row r="49" spans="1:11" ht="26.25" customHeight="1">
      <c r="A49" s="47" t="s">
        <v>86</v>
      </c>
      <c r="B49" s="48" t="s">
        <v>87</v>
      </c>
      <c r="C49" s="49" t="s">
        <v>8</v>
      </c>
      <c r="D49" s="49" t="s">
        <v>68</v>
      </c>
      <c r="E49" s="49" t="s">
        <v>44</v>
      </c>
      <c r="F49" s="49" t="s">
        <v>61</v>
      </c>
      <c r="G49" s="50">
        <v>80</v>
      </c>
      <c r="H49" s="51">
        <v>0</v>
      </c>
      <c r="I49" s="91">
        <f>G49</f>
        <v>80</v>
      </c>
      <c r="J49" s="118">
        <v>0</v>
      </c>
      <c r="K49" s="127" t="s">
        <v>112</v>
      </c>
    </row>
    <row r="50" spans="1:11" ht="15.75">
      <c r="A50" s="47"/>
      <c r="B50" s="52" t="s">
        <v>69</v>
      </c>
      <c r="C50" s="53"/>
      <c r="D50" s="53"/>
      <c r="E50" s="53"/>
      <c r="F50" s="53"/>
      <c r="G50" s="54">
        <f>G48+G49</f>
        <v>80</v>
      </c>
      <c r="H50" s="46">
        <v>0</v>
      </c>
      <c r="I50" s="90">
        <f>I48+I49</f>
        <v>80</v>
      </c>
      <c r="J50" s="119">
        <f>J48</f>
        <v>0</v>
      </c>
      <c r="K50" s="123"/>
    </row>
    <row r="51" spans="1:11" ht="21" customHeight="1">
      <c r="A51" s="47"/>
      <c r="B51" s="55" t="s">
        <v>33</v>
      </c>
      <c r="C51" s="53"/>
      <c r="D51" s="53"/>
      <c r="E51" s="53"/>
      <c r="F51" s="53"/>
      <c r="G51" s="54">
        <f>G46+G50</f>
        <v>2929.5</v>
      </c>
      <c r="H51" s="46">
        <f>H46+H50</f>
        <v>37064</v>
      </c>
      <c r="I51" s="90">
        <f>I46+I50</f>
        <v>39993.5</v>
      </c>
      <c r="J51" s="119">
        <f>J46+J50</f>
        <v>39467.700000000004</v>
      </c>
      <c r="K51" s="123"/>
    </row>
    <row r="52" spans="1:11" ht="16.5" thickBot="1">
      <c r="A52" s="56" t="s">
        <v>51</v>
      </c>
      <c r="B52" s="175" t="s">
        <v>29</v>
      </c>
      <c r="C52" s="176"/>
      <c r="D52" s="176"/>
      <c r="E52" s="176"/>
      <c r="F52" s="177"/>
      <c r="G52" s="57"/>
      <c r="H52" s="58"/>
      <c r="I52" s="92"/>
      <c r="J52" s="118"/>
      <c r="K52" s="123"/>
    </row>
    <row r="53" spans="1:11" ht="26.25" thickBot="1">
      <c r="A53" s="59" t="s">
        <v>52</v>
      </c>
      <c r="B53" s="60" t="s">
        <v>50</v>
      </c>
      <c r="C53" s="61" t="s">
        <v>30</v>
      </c>
      <c r="D53" s="62" t="s">
        <v>53</v>
      </c>
      <c r="E53" s="61" t="s">
        <v>44</v>
      </c>
      <c r="F53" s="63" t="s">
        <v>17</v>
      </c>
      <c r="G53" s="64">
        <v>0</v>
      </c>
      <c r="H53" s="65">
        <v>0</v>
      </c>
      <c r="I53" s="93">
        <f>G53+H53</f>
        <v>0</v>
      </c>
      <c r="J53" s="118">
        <v>0</v>
      </c>
      <c r="K53" s="123"/>
    </row>
    <row r="54" spans="1:11" ht="14.25" thickBot="1">
      <c r="A54" s="66"/>
      <c r="B54" s="183" t="s">
        <v>31</v>
      </c>
      <c r="C54" s="183"/>
      <c r="D54" s="183"/>
      <c r="E54" s="183"/>
      <c r="F54" s="183"/>
      <c r="G54" s="67">
        <f>G53</f>
        <v>0</v>
      </c>
      <c r="H54" s="68">
        <v>0</v>
      </c>
      <c r="I54" s="94">
        <f>G54+H54</f>
        <v>0</v>
      </c>
      <c r="J54" s="119">
        <f>J53</f>
        <v>0</v>
      </c>
      <c r="K54" s="123"/>
    </row>
    <row r="55" spans="1:11" ht="24" customHeight="1" thickBot="1">
      <c r="A55" s="56"/>
      <c r="B55" s="184" t="s">
        <v>10</v>
      </c>
      <c r="C55" s="185"/>
      <c r="D55" s="185"/>
      <c r="E55" s="185"/>
      <c r="F55" s="186"/>
      <c r="G55" s="69">
        <f>G51+G54</f>
        <v>2929.5</v>
      </c>
      <c r="H55" s="58">
        <f>H46</f>
        <v>37064</v>
      </c>
      <c r="I55" s="95">
        <f>G55+H55</f>
        <v>39993.5</v>
      </c>
      <c r="J55" s="119">
        <f>J46+J50+J54</f>
        <v>39467.700000000004</v>
      </c>
      <c r="K55" s="123"/>
    </row>
    <row r="56" spans="1:11" ht="19.5" customHeight="1" thickBot="1">
      <c r="A56" s="56" t="s">
        <v>23</v>
      </c>
      <c r="B56" s="187" t="s">
        <v>27</v>
      </c>
      <c r="C56" s="188"/>
      <c r="D56" s="188"/>
      <c r="E56" s="188"/>
      <c r="F56" s="188"/>
      <c r="G56" s="189"/>
      <c r="H56" s="70"/>
      <c r="I56" s="96"/>
      <c r="J56" s="118"/>
      <c r="K56" s="123"/>
    </row>
    <row r="57" spans="1:11" ht="13.5" thickBot="1">
      <c r="A57" s="66" t="s">
        <v>22</v>
      </c>
      <c r="B57" s="188" t="s">
        <v>20</v>
      </c>
      <c r="C57" s="188"/>
      <c r="D57" s="188"/>
      <c r="E57" s="188"/>
      <c r="F57" s="188"/>
      <c r="G57" s="71"/>
      <c r="H57" s="70"/>
      <c r="I57" s="96"/>
      <c r="J57" s="118"/>
      <c r="K57" s="123"/>
    </row>
    <row r="58" spans="1:11" ht="13.5">
      <c r="A58" s="106" t="s">
        <v>25</v>
      </c>
      <c r="B58" s="190" t="s">
        <v>18</v>
      </c>
      <c r="C58" s="191"/>
      <c r="D58" s="191"/>
      <c r="E58" s="191"/>
      <c r="F58" s="192"/>
      <c r="G58" s="72"/>
      <c r="H58" s="73"/>
      <c r="I58" s="97"/>
      <c r="J58" s="118"/>
      <c r="K58" s="123"/>
    </row>
    <row r="59" spans="1:11" ht="38.25">
      <c r="A59" s="74" t="s">
        <v>24</v>
      </c>
      <c r="B59" s="75" t="s">
        <v>28</v>
      </c>
      <c r="C59" s="49" t="s">
        <v>11</v>
      </c>
      <c r="D59" s="76" t="s">
        <v>39</v>
      </c>
      <c r="E59" s="77" t="s">
        <v>32</v>
      </c>
      <c r="F59" s="77" t="s">
        <v>12</v>
      </c>
      <c r="G59" s="78">
        <v>400</v>
      </c>
      <c r="H59" s="51">
        <v>0</v>
      </c>
      <c r="I59" s="98">
        <f>G59+H59</f>
        <v>400</v>
      </c>
      <c r="J59" s="118">
        <v>398.1</v>
      </c>
      <c r="K59" s="127" t="s">
        <v>113</v>
      </c>
    </row>
    <row r="60" spans="1:11" ht="38.25">
      <c r="A60" s="74" t="s">
        <v>26</v>
      </c>
      <c r="B60" s="75" t="s">
        <v>38</v>
      </c>
      <c r="C60" s="49" t="s">
        <v>11</v>
      </c>
      <c r="D60" s="76" t="s">
        <v>39</v>
      </c>
      <c r="E60" s="77" t="s">
        <v>32</v>
      </c>
      <c r="F60" s="77" t="s">
        <v>12</v>
      </c>
      <c r="G60" s="79">
        <v>510</v>
      </c>
      <c r="H60" s="51">
        <v>0</v>
      </c>
      <c r="I60" s="98">
        <f>G60+H60</f>
        <v>510</v>
      </c>
      <c r="J60" s="118">
        <v>492.1</v>
      </c>
      <c r="K60" s="127" t="s">
        <v>113</v>
      </c>
    </row>
    <row r="61" spans="1:11" ht="25.5">
      <c r="A61" s="74" t="s">
        <v>58</v>
      </c>
      <c r="B61" s="75" t="s">
        <v>59</v>
      </c>
      <c r="C61" s="49" t="s">
        <v>11</v>
      </c>
      <c r="D61" s="76" t="s">
        <v>39</v>
      </c>
      <c r="E61" s="77" t="s">
        <v>32</v>
      </c>
      <c r="F61" s="77" t="s">
        <v>12</v>
      </c>
      <c r="G61" s="78">
        <f>500-500</f>
        <v>0</v>
      </c>
      <c r="H61" s="51">
        <v>0</v>
      </c>
      <c r="I61" s="98">
        <f>G61+H61</f>
        <v>0</v>
      </c>
      <c r="J61" s="118">
        <v>0</v>
      </c>
      <c r="K61" s="123"/>
    </row>
    <row r="62" spans="1:11" ht="38.25">
      <c r="A62" s="74" t="s">
        <v>62</v>
      </c>
      <c r="B62" s="75" t="s">
        <v>63</v>
      </c>
      <c r="C62" s="49" t="s">
        <v>11</v>
      </c>
      <c r="D62" s="76" t="s">
        <v>39</v>
      </c>
      <c r="E62" s="77" t="s">
        <v>32</v>
      </c>
      <c r="F62" s="77" t="s">
        <v>12</v>
      </c>
      <c r="G62" s="78">
        <v>500</v>
      </c>
      <c r="H62" s="51">
        <v>0</v>
      </c>
      <c r="I62" s="98">
        <f>G62+H62</f>
        <v>500</v>
      </c>
      <c r="J62" s="118">
        <v>497.2</v>
      </c>
      <c r="K62" s="127" t="s">
        <v>113</v>
      </c>
    </row>
    <row r="63" spans="1:11" ht="25.5">
      <c r="A63" s="74" t="s">
        <v>88</v>
      </c>
      <c r="B63" s="75" t="s">
        <v>89</v>
      </c>
      <c r="C63" s="49" t="s">
        <v>11</v>
      </c>
      <c r="D63" s="76" t="s">
        <v>39</v>
      </c>
      <c r="E63" s="77" t="s">
        <v>90</v>
      </c>
      <c r="F63" s="77" t="s">
        <v>12</v>
      </c>
      <c r="G63" s="78">
        <v>285</v>
      </c>
      <c r="H63" s="51">
        <v>0</v>
      </c>
      <c r="I63" s="98">
        <f>G63+H63</f>
        <v>285</v>
      </c>
      <c r="J63" s="118">
        <v>284.7</v>
      </c>
      <c r="K63" s="123"/>
    </row>
    <row r="64" spans="1:11" ht="16.5" thickBot="1">
      <c r="A64" s="80"/>
      <c r="B64" s="80" t="s">
        <v>19</v>
      </c>
      <c r="C64" s="81"/>
      <c r="D64" s="81"/>
      <c r="E64" s="81"/>
      <c r="F64" s="82"/>
      <c r="G64" s="83">
        <f>SUM(G59:G63)</f>
        <v>1695</v>
      </c>
      <c r="H64" s="83">
        <f>SUM(H59:H63)</f>
        <v>0</v>
      </c>
      <c r="I64" s="99">
        <f>SUM(I59:I63)</f>
        <v>1695</v>
      </c>
      <c r="J64" s="120">
        <f>SUM(J59:J63)</f>
        <v>1672.1000000000001</v>
      </c>
      <c r="K64" s="123"/>
    </row>
    <row r="65" spans="1:11" ht="13.5">
      <c r="A65" s="108" t="s">
        <v>93</v>
      </c>
      <c r="B65" s="199" t="s">
        <v>92</v>
      </c>
      <c r="C65" s="191"/>
      <c r="D65" s="191"/>
      <c r="E65" s="191"/>
      <c r="F65" s="192"/>
      <c r="G65" s="72"/>
      <c r="H65" s="73"/>
      <c r="I65" s="97"/>
      <c r="J65" s="121"/>
      <c r="K65" s="123"/>
    </row>
    <row r="66" spans="1:11" ht="38.25">
      <c r="A66" s="111"/>
      <c r="B66" s="109"/>
      <c r="C66" s="107" t="s">
        <v>11</v>
      </c>
      <c r="D66" s="76" t="s">
        <v>102</v>
      </c>
      <c r="E66" s="77" t="s">
        <v>32</v>
      </c>
      <c r="F66" s="77" t="s">
        <v>12</v>
      </c>
      <c r="G66" s="112">
        <v>127.5</v>
      </c>
      <c r="H66" s="73">
        <v>0</v>
      </c>
      <c r="I66" s="113">
        <f>G66</f>
        <v>127.5</v>
      </c>
      <c r="J66" s="121">
        <v>0</v>
      </c>
      <c r="K66" s="127" t="s">
        <v>114</v>
      </c>
    </row>
    <row r="67" spans="1:11" ht="63.75">
      <c r="A67" s="103" t="s">
        <v>94</v>
      </c>
      <c r="B67" s="110" t="s">
        <v>101</v>
      </c>
      <c r="C67" s="107" t="s">
        <v>11</v>
      </c>
      <c r="D67" s="76" t="s">
        <v>103</v>
      </c>
      <c r="E67" s="77" t="s">
        <v>32</v>
      </c>
      <c r="F67" s="77" t="s">
        <v>12</v>
      </c>
      <c r="G67" s="78">
        <v>0</v>
      </c>
      <c r="H67" s="51">
        <v>2550</v>
      </c>
      <c r="I67" s="98">
        <f>G67+H67</f>
        <v>2550</v>
      </c>
      <c r="J67" s="118">
        <v>0</v>
      </c>
      <c r="K67" s="127" t="s">
        <v>115</v>
      </c>
    </row>
    <row r="68" spans="1:11" ht="40.5" customHeight="1">
      <c r="A68" s="102"/>
      <c r="B68" s="109"/>
      <c r="C68" s="107" t="s">
        <v>11</v>
      </c>
      <c r="D68" s="76" t="s">
        <v>102</v>
      </c>
      <c r="E68" s="77" t="s">
        <v>32</v>
      </c>
      <c r="F68" s="77" t="s">
        <v>12</v>
      </c>
      <c r="G68" s="112">
        <v>129.7</v>
      </c>
      <c r="H68" s="73">
        <v>0</v>
      </c>
      <c r="I68" s="113">
        <f>G68</f>
        <v>129.7</v>
      </c>
      <c r="J68" s="121">
        <v>0</v>
      </c>
      <c r="K68" s="127" t="s">
        <v>116</v>
      </c>
    </row>
    <row r="69" spans="1:11" ht="41.25" customHeight="1">
      <c r="A69" s="103" t="s">
        <v>95</v>
      </c>
      <c r="B69" s="110" t="s">
        <v>104</v>
      </c>
      <c r="C69" s="107" t="s">
        <v>11</v>
      </c>
      <c r="D69" s="76" t="s">
        <v>103</v>
      </c>
      <c r="E69" s="77" t="s">
        <v>32</v>
      </c>
      <c r="F69" s="77" t="s">
        <v>12</v>
      </c>
      <c r="G69" s="78">
        <v>0</v>
      </c>
      <c r="H69" s="51">
        <v>2594</v>
      </c>
      <c r="I69" s="98">
        <f>G69+H69</f>
        <v>2594</v>
      </c>
      <c r="J69" s="118">
        <v>0</v>
      </c>
      <c r="K69" s="127" t="s">
        <v>116</v>
      </c>
    </row>
    <row r="70" spans="1:11" ht="38.25">
      <c r="A70" s="102"/>
      <c r="B70" s="109"/>
      <c r="C70" s="107" t="s">
        <v>11</v>
      </c>
      <c r="D70" s="76" t="s">
        <v>102</v>
      </c>
      <c r="E70" s="77" t="s">
        <v>32</v>
      </c>
      <c r="F70" s="77" t="s">
        <v>12</v>
      </c>
      <c r="G70" s="112">
        <v>314.7</v>
      </c>
      <c r="H70" s="73">
        <v>0</v>
      </c>
      <c r="I70" s="113">
        <f>G70</f>
        <v>314.7</v>
      </c>
      <c r="J70" s="121">
        <v>0</v>
      </c>
      <c r="K70" s="127" t="s">
        <v>114</v>
      </c>
    </row>
    <row r="71" spans="1:11" ht="63.75">
      <c r="A71" s="104" t="s">
        <v>96</v>
      </c>
      <c r="B71" s="110" t="s">
        <v>105</v>
      </c>
      <c r="C71" s="107" t="s">
        <v>11</v>
      </c>
      <c r="D71" s="76" t="s">
        <v>103</v>
      </c>
      <c r="E71" s="77" t="s">
        <v>32</v>
      </c>
      <c r="F71" s="77" t="s">
        <v>12</v>
      </c>
      <c r="G71" s="78">
        <v>0</v>
      </c>
      <c r="H71" s="51">
        <v>5785</v>
      </c>
      <c r="I71" s="98">
        <f>G71+H71</f>
        <v>5785</v>
      </c>
      <c r="J71" s="118">
        <v>0</v>
      </c>
      <c r="K71" s="127" t="s">
        <v>115</v>
      </c>
    </row>
    <row r="72" spans="1:11" ht="12.75">
      <c r="A72" s="74" t="s">
        <v>97</v>
      </c>
      <c r="B72" s="75" t="s">
        <v>106</v>
      </c>
      <c r="C72" s="49" t="s">
        <v>11</v>
      </c>
      <c r="D72" s="76" t="s">
        <v>107</v>
      </c>
      <c r="E72" s="77" t="s">
        <v>90</v>
      </c>
      <c r="F72" s="77" t="s">
        <v>12</v>
      </c>
      <c r="G72" s="78">
        <v>100</v>
      </c>
      <c r="H72" s="51">
        <v>0</v>
      </c>
      <c r="I72" s="98">
        <f>G72+H72</f>
        <v>100</v>
      </c>
      <c r="J72" s="118">
        <v>99.9</v>
      </c>
      <c r="K72" s="123"/>
    </row>
    <row r="73" spans="1:11" ht="12.75">
      <c r="A73" s="74" t="s">
        <v>98</v>
      </c>
      <c r="B73" s="75" t="s">
        <v>108</v>
      </c>
      <c r="C73" s="49" t="s">
        <v>11</v>
      </c>
      <c r="D73" s="76" t="s">
        <v>107</v>
      </c>
      <c r="E73" s="77" t="s">
        <v>90</v>
      </c>
      <c r="F73" s="77" t="s">
        <v>12</v>
      </c>
      <c r="G73" s="78">
        <v>100</v>
      </c>
      <c r="H73" s="51">
        <v>0</v>
      </c>
      <c r="I73" s="98">
        <f>G73+H73</f>
        <v>100</v>
      </c>
      <c r="J73" s="118">
        <v>99.9</v>
      </c>
      <c r="K73" s="123"/>
    </row>
    <row r="74" spans="1:11" ht="12.75">
      <c r="A74" s="74" t="s">
        <v>99</v>
      </c>
      <c r="B74" s="75" t="s">
        <v>109</v>
      </c>
      <c r="C74" s="49" t="s">
        <v>11</v>
      </c>
      <c r="D74" s="76" t="s">
        <v>107</v>
      </c>
      <c r="E74" s="77" t="s">
        <v>90</v>
      </c>
      <c r="F74" s="77" t="s">
        <v>12</v>
      </c>
      <c r="G74" s="78">
        <v>80</v>
      </c>
      <c r="H74" s="51">
        <v>0</v>
      </c>
      <c r="I74" s="98">
        <f>G74+H74</f>
        <v>80</v>
      </c>
      <c r="J74" s="118">
        <v>79.5</v>
      </c>
      <c r="K74" s="123"/>
    </row>
    <row r="75" spans="1:11" ht="51">
      <c r="A75" s="74" t="s">
        <v>100</v>
      </c>
      <c r="B75" s="75" t="s">
        <v>110</v>
      </c>
      <c r="C75" s="49" t="s">
        <v>11</v>
      </c>
      <c r="D75" s="76" t="s">
        <v>102</v>
      </c>
      <c r="E75" s="77" t="s">
        <v>90</v>
      </c>
      <c r="F75" s="77" t="s">
        <v>61</v>
      </c>
      <c r="G75" s="78">
        <v>86.7</v>
      </c>
      <c r="H75" s="51">
        <v>0</v>
      </c>
      <c r="I75" s="98">
        <f>G75+H75</f>
        <v>86.7</v>
      </c>
      <c r="J75" s="118">
        <v>86.7</v>
      </c>
      <c r="K75" s="123"/>
    </row>
    <row r="76" spans="1:11" ht="20.25" customHeight="1">
      <c r="A76" s="128"/>
      <c r="B76" s="128" t="s">
        <v>91</v>
      </c>
      <c r="C76" s="129"/>
      <c r="D76" s="129"/>
      <c r="E76" s="129"/>
      <c r="F76" s="130"/>
      <c r="G76" s="131">
        <f>SUM(G66:G75)</f>
        <v>938.6</v>
      </c>
      <c r="H76" s="131">
        <f>SUM(H66:H75)</f>
        <v>10929</v>
      </c>
      <c r="I76" s="132">
        <f>SUM(I66:I75)</f>
        <v>11867.6</v>
      </c>
      <c r="J76" s="133">
        <f>SUM(J66:J75)</f>
        <v>366</v>
      </c>
      <c r="K76" s="123"/>
    </row>
    <row r="77" spans="1:11" ht="27" customHeight="1">
      <c r="A77" s="138" t="s">
        <v>119</v>
      </c>
      <c r="B77" s="48" t="s">
        <v>122</v>
      </c>
      <c r="C77" s="76" t="s">
        <v>120</v>
      </c>
      <c r="D77" s="76" t="s">
        <v>121</v>
      </c>
      <c r="E77" s="139" t="s">
        <v>90</v>
      </c>
      <c r="F77" s="139" t="s">
        <v>12</v>
      </c>
      <c r="G77" s="140">
        <v>174</v>
      </c>
      <c r="H77" s="140">
        <v>0</v>
      </c>
      <c r="I77" s="140">
        <f>G77</f>
        <v>174</v>
      </c>
      <c r="J77" s="141">
        <v>96.8</v>
      </c>
      <c r="K77" s="145" t="s">
        <v>123</v>
      </c>
    </row>
    <row r="78" spans="1:11" s="8" customFormat="1" ht="16.5" thickBot="1">
      <c r="A78" s="134"/>
      <c r="B78" s="178" t="s">
        <v>13</v>
      </c>
      <c r="C78" s="179"/>
      <c r="D78" s="179"/>
      <c r="E78" s="179"/>
      <c r="F78" s="180"/>
      <c r="G78" s="143">
        <f>G77+G76+G64</f>
        <v>2807.6</v>
      </c>
      <c r="H78" s="135">
        <f>H77+H76+H64</f>
        <v>10929</v>
      </c>
      <c r="I78" s="136">
        <f>I77+I76+I64</f>
        <v>13736.6</v>
      </c>
      <c r="J78" s="137">
        <f>J77+J76+J64</f>
        <v>2134.9</v>
      </c>
      <c r="K78" s="124"/>
    </row>
    <row r="79" spans="1:11" s="9" customFormat="1" ht="17.25" thickBot="1" thickTop="1">
      <c r="A79" s="84"/>
      <c r="B79" s="181" t="s">
        <v>14</v>
      </c>
      <c r="C79" s="182"/>
      <c r="D79" s="182"/>
      <c r="E79" s="182"/>
      <c r="F79" s="182"/>
      <c r="G79" s="144">
        <f>G78+G55</f>
        <v>5737.1</v>
      </c>
      <c r="H79" s="142">
        <f>H78+H55</f>
        <v>47993</v>
      </c>
      <c r="I79" s="114">
        <f>I78+I55</f>
        <v>53730.1</v>
      </c>
      <c r="J79" s="122">
        <f>J78+J55</f>
        <v>41602.600000000006</v>
      </c>
      <c r="K79" s="125"/>
    </row>
    <row r="80" spans="1:7" ht="16.5" thickTop="1">
      <c r="A80" s="10"/>
      <c r="B80" s="10"/>
      <c r="C80" s="11"/>
      <c r="D80" s="11"/>
      <c r="E80" s="11"/>
      <c r="F80" s="11"/>
      <c r="G80" s="101"/>
    </row>
    <row r="81" spans="2:3" ht="15.75">
      <c r="B81" s="208" t="s">
        <v>82</v>
      </c>
      <c r="C81" s="208"/>
    </row>
  </sheetData>
  <sheetProtection/>
  <mergeCells count="44">
    <mergeCell ref="B81:C81"/>
    <mergeCell ref="A31:A33"/>
    <mergeCell ref="A25:A29"/>
    <mergeCell ref="A21:A24"/>
    <mergeCell ref="A34:A38"/>
    <mergeCell ref="C1:I1"/>
    <mergeCell ref="C2:I2"/>
    <mergeCell ref="C3:I3"/>
    <mergeCell ref="B4:I4"/>
    <mergeCell ref="D5:I5"/>
    <mergeCell ref="G16:I16"/>
    <mergeCell ref="C6:I6"/>
    <mergeCell ref="F7:I7"/>
    <mergeCell ref="F8:I8"/>
    <mergeCell ref="C9:G9"/>
    <mergeCell ref="C10:G10"/>
    <mergeCell ref="A11:I11"/>
    <mergeCell ref="B65:F65"/>
    <mergeCell ref="A12:I12"/>
    <mergeCell ref="A13:I13"/>
    <mergeCell ref="A14:I14"/>
    <mergeCell ref="A16:A17"/>
    <mergeCell ref="B16:B17"/>
    <mergeCell ref="C16:C17"/>
    <mergeCell ref="D16:D17"/>
    <mergeCell ref="E16:E17"/>
    <mergeCell ref="F16:F17"/>
    <mergeCell ref="B58:F58"/>
    <mergeCell ref="B18:G18"/>
    <mergeCell ref="B19:F19"/>
    <mergeCell ref="B20:F20"/>
    <mergeCell ref="B21:B22"/>
    <mergeCell ref="B25:B26"/>
    <mergeCell ref="B34:B35"/>
    <mergeCell ref="A39:A43"/>
    <mergeCell ref="B39:B40"/>
    <mergeCell ref="B47:G47"/>
    <mergeCell ref="B52:F52"/>
    <mergeCell ref="B78:F78"/>
    <mergeCell ref="B79:F79"/>
    <mergeCell ref="B54:F54"/>
    <mergeCell ref="B55:F55"/>
    <mergeCell ref="B56:G56"/>
    <mergeCell ref="B57:F57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SheetLayoutView="100" zoomScalePageLayoutView="0" workbookViewId="0" topLeftCell="A1">
      <selection activeCell="R19" sqref="R19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9.25390625" style="4" customWidth="1"/>
    <col min="5" max="5" width="8.00390625" style="4" customWidth="1"/>
    <col min="6" max="6" width="7.25390625" style="4" customWidth="1"/>
    <col min="7" max="7" width="11.75390625" style="3" customWidth="1"/>
    <col min="8" max="8" width="11.125" style="3" customWidth="1"/>
    <col min="9" max="9" width="9.125" style="3" customWidth="1"/>
    <col min="10" max="10" width="10.00390625" style="3" customWidth="1"/>
    <col min="11" max="11" width="0.37109375" style="3" customWidth="1"/>
    <col min="12" max="14" width="9.125" style="3" hidden="1" customWidth="1"/>
    <col min="15" max="16384" width="9.125" style="3" customWidth="1"/>
  </cols>
  <sheetData>
    <row r="1" spans="3:9" ht="15.75">
      <c r="C1" s="164"/>
      <c r="D1" s="164"/>
      <c r="E1" s="164"/>
      <c r="F1" s="164"/>
      <c r="G1" s="164"/>
      <c r="H1" s="164"/>
      <c r="I1" s="228" t="s">
        <v>160</v>
      </c>
    </row>
    <row r="2" spans="3:9" ht="15.75">
      <c r="C2" s="164"/>
      <c r="D2" s="164"/>
      <c r="E2" s="164"/>
      <c r="F2" s="164"/>
      <c r="G2" s="164"/>
      <c r="H2" s="164"/>
      <c r="I2" s="228" t="s">
        <v>161</v>
      </c>
    </row>
    <row r="3" spans="3:9" ht="15.75">
      <c r="C3" s="164"/>
      <c r="D3" s="164"/>
      <c r="E3" s="164"/>
      <c r="F3" s="164"/>
      <c r="G3" s="164"/>
      <c r="H3" s="164"/>
      <c r="I3" s="228" t="s">
        <v>162</v>
      </c>
    </row>
    <row r="4" spans="3:9" ht="15.75">
      <c r="C4" s="164"/>
      <c r="D4" s="164"/>
      <c r="E4" s="164"/>
      <c r="F4" s="164"/>
      <c r="G4" s="164"/>
      <c r="H4" s="164"/>
      <c r="I4" s="228" t="s">
        <v>163</v>
      </c>
    </row>
    <row r="5" spans="3:9" ht="15.75">
      <c r="C5" s="164"/>
      <c r="D5" s="164"/>
      <c r="E5" s="164"/>
      <c r="F5" s="164"/>
      <c r="G5" s="164"/>
      <c r="H5" s="164"/>
      <c r="I5" s="228" t="s">
        <v>164</v>
      </c>
    </row>
    <row r="6" spans="3:9" ht="15.75">
      <c r="C6" s="164"/>
      <c r="D6" s="164"/>
      <c r="E6" s="164"/>
      <c r="F6" s="164"/>
      <c r="G6" s="164"/>
      <c r="H6" s="164"/>
      <c r="I6" s="228" t="s">
        <v>165</v>
      </c>
    </row>
    <row r="7" spans="3:9" ht="15.75">
      <c r="C7" s="164"/>
      <c r="D7" s="164"/>
      <c r="E7" s="164"/>
      <c r="F7" s="164"/>
      <c r="G7" s="164"/>
      <c r="H7" s="164"/>
      <c r="I7" s="228" t="s">
        <v>166</v>
      </c>
    </row>
    <row r="8" spans="3:9" ht="15.75">
      <c r="C8" s="164"/>
      <c r="D8" s="164"/>
      <c r="E8" s="164"/>
      <c r="F8" s="164"/>
      <c r="G8" s="164"/>
      <c r="H8" s="164"/>
      <c r="I8" s="228" t="s">
        <v>167</v>
      </c>
    </row>
    <row r="9" spans="2:9" ht="12.75">
      <c r="B9" s="12"/>
      <c r="C9" s="205"/>
      <c r="D9" s="205"/>
      <c r="E9" s="205"/>
      <c r="F9" s="205"/>
      <c r="G9" s="205"/>
      <c r="H9" s="205"/>
      <c r="I9" s="26"/>
    </row>
    <row r="10" spans="2:9" ht="0.75" customHeight="1">
      <c r="B10" s="12"/>
      <c r="C10" s="205"/>
      <c r="D10" s="205"/>
      <c r="E10" s="205"/>
      <c r="F10" s="205"/>
      <c r="G10" s="205"/>
      <c r="H10" s="205"/>
      <c r="I10" s="26"/>
    </row>
    <row r="11" spans="2:9" ht="12.75" hidden="1">
      <c r="B11" s="205"/>
      <c r="C11" s="205"/>
      <c r="D11" s="205"/>
      <c r="E11" s="205"/>
      <c r="F11" s="205"/>
      <c r="G11" s="205"/>
      <c r="H11" s="205"/>
      <c r="I11" s="26"/>
    </row>
    <row r="12" spans="2:9" ht="12.75" hidden="1">
      <c r="B12" s="12"/>
      <c r="C12" s="13"/>
      <c r="D12" s="205"/>
      <c r="E12" s="205"/>
      <c r="F12" s="205"/>
      <c r="G12" s="205"/>
      <c r="H12" s="205"/>
      <c r="I12" s="26"/>
    </row>
    <row r="13" spans="2:9" ht="12.75" hidden="1">
      <c r="B13" s="12"/>
      <c r="C13" s="205"/>
      <c r="D13" s="205"/>
      <c r="E13" s="205"/>
      <c r="F13" s="205"/>
      <c r="G13" s="205"/>
      <c r="H13" s="205"/>
      <c r="I13" s="26"/>
    </row>
    <row r="14" spans="2:9" ht="12.75" hidden="1">
      <c r="B14" s="12"/>
      <c r="C14" s="26"/>
      <c r="D14" s="26"/>
      <c r="E14" s="26"/>
      <c r="F14" s="205"/>
      <c r="G14" s="205"/>
      <c r="H14" s="205"/>
      <c r="I14" s="26"/>
    </row>
    <row r="15" spans="2:9" ht="12.75" hidden="1">
      <c r="B15" s="12"/>
      <c r="C15" s="26"/>
      <c r="D15" s="26"/>
      <c r="E15" s="26"/>
      <c r="F15" s="205"/>
      <c r="G15" s="205"/>
      <c r="H15" s="205"/>
      <c r="I15" s="26"/>
    </row>
    <row r="16" spans="3:7" ht="12.75" hidden="1">
      <c r="C16" s="206"/>
      <c r="D16" s="206"/>
      <c r="E16" s="206"/>
      <c r="F16" s="206"/>
      <c r="G16" s="206"/>
    </row>
    <row r="17" spans="3:7" ht="12.75" hidden="1">
      <c r="C17" s="206"/>
      <c r="D17" s="206"/>
      <c r="E17" s="206"/>
      <c r="F17" s="206"/>
      <c r="G17" s="206"/>
    </row>
    <row r="18" spans="1:9" ht="15.75">
      <c r="A18" s="207" t="s">
        <v>159</v>
      </c>
      <c r="B18" s="207"/>
      <c r="C18" s="207"/>
      <c r="D18" s="207"/>
      <c r="E18" s="207"/>
      <c r="F18" s="207"/>
      <c r="G18" s="207"/>
      <c r="H18" s="207"/>
      <c r="I18" s="165"/>
    </row>
    <row r="19" spans="1:9" ht="12.75">
      <c r="A19" s="200" t="s">
        <v>155</v>
      </c>
      <c r="B19" s="200"/>
      <c r="C19" s="200"/>
      <c r="D19" s="200"/>
      <c r="E19" s="200"/>
      <c r="F19" s="200"/>
      <c r="G19" s="200"/>
      <c r="H19" s="200"/>
      <c r="I19" s="166"/>
    </row>
    <row r="20" spans="1:9" ht="12.75">
      <c r="A20" s="200" t="s">
        <v>156</v>
      </c>
      <c r="B20" s="200"/>
      <c r="C20" s="200"/>
      <c r="D20" s="200"/>
      <c r="E20" s="200"/>
      <c r="F20" s="200"/>
      <c r="G20" s="200"/>
      <c r="H20" s="200"/>
      <c r="I20" s="166"/>
    </row>
    <row r="21" spans="1:10" ht="12" customHeight="1" thickBot="1">
      <c r="A21" s="200"/>
      <c r="B21" s="200"/>
      <c r="C21" s="200"/>
      <c r="D21" s="200"/>
      <c r="E21" s="200"/>
      <c r="F21" s="200"/>
      <c r="G21" s="200"/>
      <c r="H21" s="200"/>
      <c r="I21" s="166"/>
      <c r="J21" s="101"/>
    </row>
    <row r="22" spans="1:10" ht="13.5" hidden="1" thickBot="1">
      <c r="A22" s="5"/>
      <c r="B22" s="6"/>
      <c r="G22" s="7"/>
      <c r="J22" s="100"/>
    </row>
    <row r="23" spans="1:10" ht="42" customHeight="1" thickBot="1" thickTop="1">
      <c r="A23" s="201" t="s">
        <v>0</v>
      </c>
      <c r="B23" s="202" t="s">
        <v>21</v>
      </c>
      <c r="C23" s="202" t="s">
        <v>1</v>
      </c>
      <c r="D23" s="202" t="s">
        <v>2</v>
      </c>
      <c r="E23" s="222" t="s">
        <v>3</v>
      </c>
      <c r="F23" s="202" t="s">
        <v>15</v>
      </c>
      <c r="G23" s="203" t="s">
        <v>128</v>
      </c>
      <c r="H23" s="203"/>
      <c r="I23" s="224" t="s">
        <v>157</v>
      </c>
      <c r="J23" s="226" t="s">
        <v>158</v>
      </c>
    </row>
    <row r="24" spans="1:10" ht="14.25" thickBot="1" thickTop="1">
      <c r="A24" s="201"/>
      <c r="B24" s="202"/>
      <c r="C24" s="202"/>
      <c r="D24" s="202"/>
      <c r="E24" s="223"/>
      <c r="F24" s="202"/>
      <c r="G24" s="19" t="s">
        <v>34</v>
      </c>
      <c r="H24" s="25" t="s">
        <v>35</v>
      </c>
      <c r="I24" s="225"/>
      <c r="J24" s="227"/>
    </row>
    <row r="25" spans="1:10" ht="14.25" thickBot="1" thickTop="1">
      <c r="A25" s="15">
        <v>1</v>
      </c>
      <c r="B25" s="193" t="s">
        <v>4</v>
      </c>
      <c r="C25" s="194"/>
      <c r="D25" s="194"/>
      <c r="E25" s="194"/>
      <c r="F25" s="194"/>
      <c r="G25" s="189"/>
      <c r="H25" s="20"/>
      <c r="I25" s="221"/>
      <c r="J25" s="117"/>
    </row>
    <row r="26" spans="1:10" ht="13.5" thickBot="1">
      <c r="A26" s="16" t="s">
        <v>5</v>
      </c>
      <c r="B26" s="195" t="s">
        <v>6</v>
      </c>
      <c r="C26" s="196"/>
      <c r="D26" s="196"/>
      <c r="E26" s="196"/>
      <c r="F26" s="196"/>
      <c r="G26" s="18"/>
      <c r="H26" s="22"/>
      <c r="I26" s="221"/>
      <c r="J26" s="117"/>
    </row>
    <row r="27" spans="1:10" ht="12" customHeight="1">
      <c r="A27" s="17"/>
      <c r="B27" s="197" t="s">
        <v>16</v>
      </c>
      <c r="C27" s="198"/>
      <c r="D27" s="198"/>
      <c r="E27" s="198"/>
      <c r="F27" s="198"/>
      <c r="G27" s="14"/>
      <c r="H27" s="24"/>
      <c r="I27" s="86"/>
      <c r="J27" s="86"/>
    </row>
    <row r="28" spans="1:10" ht="21" customHeight="1" hidden="1">
      <c r="A28" s="167" t="s">
        <v>7</v>
      </c>
      <c r="B28" s="170" t="s">
        <v>124</v>
      </c>
      <c r="C28" s="28"/>
      <c r="D28" s="28"/>
      <c r="E28" s="28"/>
      <c r="F28" s="28"/>
      <c r="G28" s="29"/>
      <c r="H28" s="30"/>
      <c r="I28" s="87"/>
      <c r="J28" s="118"/>
    </row>
    <row r="29" spans="1:10" ht="21" customHeight="1">
      <c r="A29" s="168"/>
      <c r="B29" s="171"/>
      <c r="C29" s="28" t="s">
        <v>8</v>
      </c>
      <c r="D29" s="28" t="s">
        <v>45</v>
      </c>
      <c r="E29" s="28" t="s">
        <v>44</v>
      </c>
      <c r="F29" s="28"/>
      <c r="G29" s="33"/>
      <c r="H29" s="27"/>
      <c r="I29" s="87"/>
      <c r="J29" s="118"/>
    </row>
    <row r="30" spans="1:10" ht="12" customHeight="1">
      <c r="A30" s="168"/>
      <c r="B30" s="105" t="s">
        <v>125</v>
      </c>
      <c r="C30" s="28"/>
      <c r="D30" s="28"/>
      <c r="E30" s="28"/>
      <c r="F30" s="28"/>
      <c r="G30" s="33"/>
      <c r="H30" s="27"/>
      <c r="I30" s="87"/>
      <c r="J30" s="118"/>
    </row>
    <row r="31" spans="1:10" ht="27.75" customHeight="1">
      <c r="A31" s="168"/>
      <c r="B31" s="105" t="s">
        <v>126</v>
      </c>
      <c r="C31" s="28" t="s">
        <v>8</v>
      </c>
      <c r="D31" s="28" t="s">
        <v>45</v>
      </c>
      <c r="E31" s="28" t="s">
        <v>44</v>
      </c>
      <c r="F31" s="28" t="s">
        <v>17</v>
      </c>
      <c r="G31" s="33">
        <v>118.1</v>
      </c>
      <c r="H31" s="27">
        <v>0</v>
      </c>
      <c r="I31" s="156">
        <v>118.1</v>
      </c>
      <c r="J31" s="118">
        <v>118.1</v>
      </c>
    </row>
    <row r="32" spans="1:10" ht="28.5" customHeight="1">
      <c r="A32" s="169"/>
      <c r="B32" s="34" t="s">
        <v>127</v>
      </c>
      <c r="C32" s="28" t="s">
        <v>8</v>
      </c>
      <c r="D32" s="28" t="s">
        <v>45</v>
      </c>
      <c r="E32" s="28" t="s">
        <v>44</v>
      </c>
      <c r="F32" s="28" t="s">
        <v>61</v>
      </c>
      <c r="G32" s="33">
        <v>231.9</v>
      </c>
      <c r="H32" s="27">
        <v>0</v>
      </c>
      <c r="I32" s="156">
        <v>231.9</v>
      </c>
      <c r="J32" s="118">
        <v>231.9</v>
      </c>
    </row>
    <row r="33" spans="1:10" ht="0.75" customHeight="1">
      <c r="A33" s="216" t="s">
        <v>40</v>
      </c>
      <c r="B33" s="219" t="s">
        <v>129</v>
      </c>
      <c r="C33" s="49"/>
      <c r="D33" s="49"/>
      <c r="E33" s="49"/>
      <c r="F33" s="49"/>
      <c r="G33" s="146"/>
      <c r="H33" s="27"/>
      <c r="I33" s="87"/>
      <c r="J33" s="118"/>
    </row>
    <row r="34" spans="1:10" ht="23.25" customHeight="1">
      <c r="A34" s="217"/>
      <c r="B34" s="220"/>
      <c r="C34" s="49" t="s">
        <v>8</v>
      </c>
      <c r="D34" s="49" t="s">
        <v>46</v>
      </c>
      <c r="E34" s="49" t="s">
        <v>44</v>
      </c>
      <c r="F34" s="49"/>
      <c r="G34" s="146"/>
      <c r="H34" s="27"/>
      <c r="I34" s="87"/>
      <c r="J34" s="118"/>
    </row>
    <row r="35" spans="1:10" ht="12" customHeight="1">
      <c r="A35" s="217"/>
      <c r="B35" s="147" t="s">
        <v>125</v>
      </c>
      <c r="C35" s="49"/>
      <c r="D35" s="49"/>
      <c r="E35" s="49"/>
      <c r="F35" s="49"/>
      <c r="G35" s="146"/>
      <c r="H35" s="27"/>
      <c r="I35" s="87"/>
      <c r="J35" s="118"/>
    </row>
    <row r="36" spans="1:10" ht="25.5" customHeight="1">
      <c r="A36" s="217"/>
      <c r="B36" s="148" t="s">
        <v>126</v>
      </c>
      <c r="C36" s="49" t="s">
        <v>8</v>
      </c>
      <c r="D36" s="49" t="s">
        <v>46</v>
      </c>
      <c r="E36" s="49" t="s">
        <v>44</v>
      </c>
      <c r="F36" s="49" t="s">
        <v>17</v>
      </c>
      <c r="G36" s="146">
        <v>106.4</v>
      </c>
      <c r="H36" s="27">
        <v>0</v>
      </c>
      <c r="I36" s="87">
        <v>106.4</v>
      </c>
      <c r="J36" s="118">
        <v>106.4</v>
      </c>
    </row>
    <row r="37" spans="1:10" ht="27" customHeight="1">
      <c r="A37" s="217"/>
      <c r="B37" s="149" t="s">
        <v>127</v>
      </c>
      <c r="C37" s="49" t="s">
        <v>8</v>
      </c>
      <c r="D37" s="49" t="s">
        <v>46</v>
      </c>
      <c r="E37" s="49" t="s">
        <v>44</v>
      </c>
      <c r="F37" s="49" t="s">
        <v>61</v>
      </c>
      <c r="G37" s="146">
        <v>243.6</v>
      </c>
      <c r="H37" s="27">
        <v>0</v>
      </c>
      <c r="I37" s="87">
        <v>243.6</v>
      </c>
      <c r="J37" s="118">
        <v>243.6</v>
      </c>
    </row>
    <row r="38" spans="1:10" ht="29.25" customHeight="1" hidden="1">
      <c r="A38" s="218"/>
      <c r="B38" s="149"/>
      <c r="C38" s="49"/>
      <c r="D38" s="49"/>
      <c r="E38" s="49"/>
      <c r="F38" s="49"/>
      <c r="G38" s="146"/>
      <c r="H38" s="27"/>
      <c r="I38" s="87"/>
      <c r="J38" s="118"/>
    </row>
    <row r="39" spans="1:10" ht="0.75" customHeight="1">
      <c r="A39" s="103"/>
      <c r="B39" s="34"/>
      <c r="C39" s="28" t="s">
        <v>8</v>
      </c>
      <c r="D39" s="28" t="s">
        <v>47</v>
      </c>
      <c r="E39" s="28" t="s">
        <v>44</v>
      </c>
      <c r="F39" s="28" t="s">
        <v>17</v>
      </c>
      <c r="G39" s="33">
        <f>90-6.3-39.6</f>
        <v>44.1</v>
      </c>
      <c r="H39" s="27">
        <v>0</v>
      </c>
      <c r="I39" s="87"/>
      <c r="J39" s="118">
        <v>44</v>
      </c>
    </row>
    <row r="40" spans="1:10" ht="20.25" customHeight="1" hidden="1">
      <c r="A40" s="167" t="s">
        <v>41</v>
      </c>
      <c r="B40" s="34"/>
      <c r="C40" s="28" t="s">
        <v>8</v>
      </c>
      <c r="D40" s="28" t="s">
        <v>60</v>
      </c>
      <c r="E40" s="28" t="s">
        <v>44</v>
      </c>
      <c r="F40" s="28" t="s">
        <v>17</v>
      </c>
      <c r="G40" s="33">
        <v>0</v>
      </c>
      <c r="H40" s="27">
        <v>955</v>
      </c>
      <c r="I40" s="87"/>
      <c r="J40" s="118">
        <v>955</v>
      </c>
    </row>
    <row r="41" spans="1:10" ht="27" customHeight="1" hidden="1">
      <c r="A41" s="168"/>
      <c r="B41" s="38"/>
      <c r="C41" s="28" t="s">
        <v>8</v>
      </c>
      <c r="D41" s="28" t="s">
        <v>47</v>
      </c>
      <c r="E41" s="28" t="s">
        <v>44</v>
      </c>
      <c r="F41" s="28" t="s">
        <v>61</v>
      </c>
      <c r="G41" s="33">
        <v>23.4</v>
      </c>
      <c r="H41" s="27">
        <v>0</v>
      </c>
      <c r="I41" s="87"/>
      <c r="J41" s="118">
        <v>2</v>
      </c>
    </row>
    <row r="42" spans="1:10" ht="45.75" customHeight="1">
      <c r="A42" s="169"/>
      <c r="B42" s="34" t="s">
        <v>130</v>
      </c>
      <c r="C42" s="28" t="s">
        <v>8</v>
      </c>
      <c r="D42" s="28" t="s">
        <v>47</v>
      </c>
      <c r="E42" s="28" t="s">
        <v>44</v>
      </c>
      <c r="F42" s="28" t="s">
        <v>17</v>
      </c>
      <c r="G42" s="33">
        <v>59.2</v>
      </c>
      <c r="H42" s="27">
        <v>0</v>
      </c>
      <c r="I42" s="87">
        <v>59.2</v>
      </c>
      <c r="J42" s="118">
        <v>59.2</v>
      </c>
    </row>
    <row r="43" spans="1:10" ht="0.75" customHeight="1">
      <c r="A43" s="167" t="s">
        <v>42</v>
      </c>
      <c r="B43" s="170"/>
      <c r="C43" s="28" t="s">
        <v>8</v>
      </c>
      <c r="D43" s="28" t="s">
        <v>48</v>
      </c>
      <c r="E43" s="28" t="s">
        <v>44</v>
      </c>
      <c r="F43" s="28" t="s">
        <v>17</v>
      </c>
      <c r="G43" s="33">
        <f>412-24.4-237.7</f>
        <v>149.90000000000003</v>
      </c>
      <c r="H43" s="27">
        <v>0</v>
      </c>
      <c r="I43" s="87" t="e">
        <f>H43+#REF!</f>
        <v>#REF!</v>
      </c>
      <c r="J43" s="118">
        <v>149.9</v>
      </c>
    </row>
    <row r="44" spans="1:10" ht="19.5" customHeight="1" hidden="1">
      <c r="A44" s="168"/>
      <c r="B44" s="171"/>
      <c r="C44" s="28" t="s">
        <v>8</v>
      </c>
      <c r="D44" s="28" t="s">
        <v>60</v>
      </c>
      <c r="E44" s="28" t="s">
        <v>44</v>
      </c>
      <c r="F44" s="28" t="s">
        <v>17</v>
      </c>
      <c r="G44" s="33">
        <v>0</v>
      </c>
      <c r="H44" s="27">
        <f>1853+1853+2619</f>
        <v>6325</v>
      </c>
      <c r="I44" s="87" t="e">
        <f>H44+#REF!</f>
        <v>#REF!</v>
      </c>
      <c r="J44" s="118">
        <v>6325</v>
      </c>
    </row>
    <row r="45" spans="1:10" ht="19.5" customHeight="1" hidden="1">
      <c r="A45" s="168"/>
      <c r="B45" s="38"/>
      <c r="C45" s="28" t="s">
        <v>8</v>
      </c>
      <c r="D45" s="28" t="s">
        <v>48</v>
      </c>
      <c r="E45" s="28" t="s">
        <v>44</v>
      </c>
      <c r="F45" s="28" t="s">
        <v>17</v>
      </c>
      <c r="G45" s="33">
        <v>99</v>
      </c>
      <c r="H45" s="27">
        <v>0</v>
      </c>
      <c r="I45" s="87">
        <f>H45</f>
        <v>0</v>
      </c>
      <c r="J45" s="118">
        <v>99</v>
      </c>
    </row>
    <row r="46" spans="1:10" ht="26.25" customHeight="1" hidden="1">
      <c r="A46" s="168"/>
      <c r="B46" s="38"/>
      <c r="C46" s="28" t="s">
        <v>8</v>
      </c>
      <c r="D46" s="28" t="s">
        <v>48</v>
      </c>
      <c r="E46" s="28" t="s">
        <v>44</v>
      </c>
      <c r="F46" s="28" t="s">
        <v>61</v>
      </c>
      <c r="G46" s="33">
        <v>111.9</v>
      </c>
      <c r="H46" s="27">
        <v>0</v>
      </c>
      <c r="I46" s="87">
        <f>H46</f>
        <v>0</v>
      </c>
      <c r="J46" s="118">
        <v>12.9</v>
      </c>
    </row>
    <row r="47" spans="1:10" ht="41.25" customHeight="1">
      <c r="A47" s="169"/>
      <c r="B47" s="35" t="s">
        <v>131</v>
      </c>
      <c r="C47" s="28" t="s">
        <v>8</v>
      </c>
      <c r="D47" s="28" t="s">
        <v>48</v>
      </c>
      <c r="E47" s="28" t="s">
        <v>44</v>
      </c>
      <c r="F47" s="28" t="s">
        <v>61</v>
      </c>
      <c r="G47" s="33">
        <v>89.4</v>
      </c>
      <c r="H47" s="27">
        <v>0</v>
      </c>
      <c r="I47" s="87">
        <v>89.4</v>
      </c>
      <c r="J47" s="118">
        <v>89.4</v>
      </c>
    </row>
    <row r="48" spans="1:10" ht="19.5" customHeight="1" hidden="1">
      <c r="A48" s="167"/>
      <c r="B48" s="170"/>
      <c r="C48" s="28" t="s">
        <v>8</v>
      </c>
      <c r="D48" s="28" t="s">
        <v>49</v>
      </c>
      <c r="E48" s="28" t="s">
        <v>44</v>
      </c>
      <c r="F48" s="28" t="s">
        <v>17</v>
      </c>
      <c r="G48" s="33">
        <f>1392.8-489-70.6</f>
        <v>833.1999999999999</v>
      </c>
      <c r="H48" s="27">
        <v>0</v>
      </c>
      <c r="I48" s="87" t="e">
        <f>H48+#REF!</f>
        <v>#REF!</v>
      </c>
      <c r="J48" s="118">
        <v>833.2</v>
      </c>
    </row>
    <row r="49" spans="1:10" ht="17.25" customHeight="1" hidden="1">
      <c r="A49" s="168"/>
      <c r="B49" s="171"/>
      <c r="C49" s="28" t="s">
        <v>8</v>
      </c>
      <c r="D49" s="28" t="s">
        <v>60</v>
      </c>
      <c r="E49" s="28" t="s">
        <v>44</v>
      </c>
      <c r="F49" s="28" t="s">
        <v>17</v>
      </c>
      <c r="G49" s="36">
        <v>0</v>
      </c>
      <c r="H49" s="31">
        <f>14433+14161-2619</f>
        <v>25975</v>
      </c>
      <c r="I49" s="87" t="e">
        <f>H49+#REF!</f>
        <v>#REF!</v>
      </c>
      <c r="J49" s="118">
        <v>25975</v>
      </c>
    </row>
    <row r="50" spans="1:10" ht="17.25" customHeight="1" hidden="1">
      <c r="A50" s="168"/>
      <c r="B50" s="38"/>
      <c r="C50" s="28" t="s">
        <v>8</v>
      </c>
      <c r="D50" s="28" t="s">
        <v>49</v>
      </c>
      <c r="E50" s="28" t="s">
        <v>44</v>
      </c>
      <c r="F50" s="28" t="s">
        <v>17</v>
      </c>
      <c r="G50" s="33">
        <v>99.5</v>
      </c>
      <c r="H50" s="27">
        <v>0</v>
      </c>
      <c r="I50" s="88">
        <f>H50</f>
        <v>0</v>
      </c>
      <c r="J50" s="118">
        <v>99.5</v>
      </c>
    </row>
    <row r="51" spans="1:10" ht="23.25" customHeight="1" hidden="1">
      <c r="A51" s="168"/>
      <c r="B51" s="38"/>
      <c r="C51" s="28" t="s">
        <v>8</v>
      </c>
      <c r="D51" s="28" t="s">
        <v>49</v>
      </c>
      <c r="E51" s="28" t="s">
        <v>44</v>
      </c>
      <c r="F51" s="28" t="s">
        <v>61</v>
      </c>
      <c r="G51" s="33">
        <v>317.9</v>
      </c>
      <c r="H51" s="27">
        <v>0</v>
      </c>
      <c r="I51" s="88">
        <f>H51</f>
        <v>0</v>
      </c>
      <c r="J51" s="118">
        <v>148.4</v>
      </c>
    </row>
    <row r="52" spans="1:10" ht="39.75" customHeight="1" hidden="1">
      <c r="A52" s="169"/>
      <c r="B52" s="32"/>
      <c r="C52" s="28" t="s">
        <v>8</v>
      </c>
      <c r="D52" s="28" t="s">
        <v>49</v>
      </c>
      <c r="E52" s="28" t="s">
        <v>44</v>
      </c>
      <c r="F52" s="28" t="s">
        <v>61</v>
      </c>
      <c r="G52" s="33">
        <f>95+198.2</f>
        <v>293.2</v>
      </c>
      <c r="H52" s="27">
        <v>0</v>
      </c>
      <c r="I52" s="88" t="e">
        <f>H52+#REF!</f>
        <v>#REF!</v>
      </c>
      <c r="J52" s="118">
        <v>293.2</v>
      </c>
    </row>
    <row r="53" spans="1:10" ht="58.5" customHeight="1" hidden="1">
      <c r="A53" s="37"/>
      <c r="B53" s="38"/>
      <c r="C53" s="28" t="s">
        <v>8</v>
      </c>
      <c r="D53" s="28" t="s">
        <v>75</v>
      </c>
      <c r="E53" s="28" t="s">
        <v>44</v>
      </c>
      <c r="F53" s="28" t="s">
        <v>61</v>
      </c>
      <c r="G53" s="36">
        <v>0</v>
      </c>
      <c r="H53" s="31">
        <v>0</v>
      </c>
      <c r="I53" s="87">
        <f>H53</f>
        <v>0</v>
      </c>
      <c r="J53" s="118">
        <v>0</v>
      </c>
    </row>
    <row r="54" spans="1:10" ht="49.5" customHeight="1" hidden="1">
      <c r="A54" s="37"/>
      <c r="B54" s="38"/>
      <c r="C54" s="28" t="s">
        <v>8</v>
      </c>
      <c r="D54" s="28" t="s">
        <v>76</v>
      </c>
      <c r="E54" s="28" t="s">
        <v>44</v>
      </c>
      <c r="F54" s="28" t="s">
        <v>61</v>
      </c>
      <c r="G54" s="36">
        <v>0</v>
      </c>
      <c r="H54" s="31">
        <v>0</v>
      </c>
      <c r="I54" s="87">
        <f>H54</f>
        <v>0</v>
      </c>
      <c r="J54" s="118">
        <v>0</v>
      </c>
    </row>
    <row r="55" spans="1:10" ht="25.5" customHeight="1">
      <c r="A55" s="150"/>
      <c r="B55" s="40" t="s">
        <v>9</v>
      </c>
      <c r="C55" s="151"/>
      <c r="D55" s="151"/>
      <c r="E55" s="151"/>
      <c r="F55" s="152"/>
      <c r="G55" s="160">
        <v>848.6</v>
      </c>
      <c r="H55" s="162">
        <v>0</v>
      </c>
      <c r="I55" s="157">
        <v>848.6</v>
      </c>
      <c r="J55" s="161">
        <v>848.6</v>
      </c>
    </row>
    <row r="56" spans="1:10" ht="15.75">
      <c r="A56" s="39"/>
      <c r="B56" s="40" t="s">
        <v>33</v>
      </c>
      <c r="C56" s="41"/>
      <c r="D56" s="41"/>
      <c r="E56" s="41"/>
      <c r="F56" s="42"/>
      <c r="G56" s="43">
        <v>848.6</v>
      </c>
      <c r="H56" s="44">
        <v>0</v>
      </c>
      <c r="I56" s="157">
        <v>848.6</v>
      </c>
      <c r="J56" s="119">
        <v>848.6</v>
      </c>
    </row>
    <row r="57" spans="1:10" ht="0.75" customHeight="1">
      <c r="A57" s="45"/>
      <c r="B57" s="172"/>
      <c r="C57" s="173"/>
      <c r="D57" s="173"/>
      <c r="E57" s="173"/>
      <c r="F57" s="173"/>
      <c r="G57" s="174"/>
      <c r="H57" s="46"/>
      <c r="I57" s="90"/>
      <c r="J57" s="118"/>
    </row>
    <row r="58" spans="1:10" ht="20.25" customHeight="1" hidden="1">
      <c r="A58" s="47"/>
      <c r="B58" s="48"/>
      <c r="C58" s="49" t="s">
        <v>8</v>
      </c>
      <c r="D58" s="49" t="s">
        <v>68</v>
      </c>
      <c r="E58" s="49" t="s">
        <v>44</v>
      </c>
      <c r="F58" s="49" t="s">
        <v>17</v>
      </c>
      <c r="G58" s="50">
        <v>0</v>
      </c>
      <c r="H58" s="51">
        <v>0</v>
      </c>
      <c r="I58" s="91"/>
      <c r="J58" s="118">
        <v>0</v>
      </c>
    </row>
    <row r="59" spans="1:10" ht="26.25" customHeight="1" hidden="1">
      <c r="A59" s="47"/>
      <c r="B59" s="48"/>
      <c r="C59" s="49" t="s">
        <v>8</v>
      </c>
      <c r="D59" s="49" t="s">
        <v>68</v>
      </c>
      <c r="E59" s="49" t="s">
        <v>44</v>
      </c>
      <c r="F59" s="49" t="s">
        <v>61</v>
      </c>
      <c r="G59" s="50">
        <v>80</v>
      </c>
      <c r="H59" s="51">
        <v>0</v>
      </c>
      <c r="I59" s="91"/>
      <c r="J59" s="118">
        <v>0</v>
      </c>
    </row>
    <row r="60" spans="1:10" ht="15.75" hidden="1">
      <c r="A60" s="47"/>
      <c r="B60" s="52"/>
      <c r="C60" s="53"/>
      <c r="D60" s="53"/>
      <c r="E60" s="53"/>
      <c r="F60" s="53"/>
      <c r="G60" s="54">
        <f>G58+G59</f>
        <v>80</v>
      </c>
      <c r="H60" s="46">
        <v>0</v>
      </c>
      <c r="I60" s="90"/>
      <c r="J60" s="119">
        <f>J58</f>
        <v>0</v>
      </c>
    </row>
    <row r="61" spans="1:10" ht="21" customHeight="1" hidden="1">
      <c r="A61" s="47"/>
      <c r="B61" s="55"/>
      <c r="C61" s="53"/>
      <c r="D61" s="53"/>
      <c r="E61" s="53"/>
      <c r="F61" s="53"/>
      <c r="G61" s="54">
        <f>G56+G60</f>
        <v>928.6</v>
      </c>
      <c r="H61" s="46">
        <f>H56+H60</f>
        <v>0</v>
      </c>
      <c r="I61" s="90"/>
      <c r="J61" s="119">
        <f>J56+J60</f>
        <v>848.6</v>
      </c>
    </row>
    <row r="62" spans="1:10" ht="16.5" thickBot="1">
      <c r="A62" s="56" t="s">
        <v>51</v>
      </c>
      <c r="B62" s="175" t="s">
        <v>29</v>
      </c>
      <c r="C62" s="176"/>
      <c r="D62" s="176"/>
      <c r="E62" s="176"/>
      <c r="F62" s="177"/>
      <c r="G62" s="57"/>
      <c r="H62" s="58"/>
      <c r="I62" s="92"/>
      <c r="J62" s="118"/>
    </row>
    <row r="63" spans="1:10" ht="27" thickBot="1">
      <c r="A63" s="59" t="s">
        <v>52</v>
      </c>
      <c r="B63" s="60" t="s">
        <v>50</v>
      </c>
      <c r="C63" s="61" t="s">
        <v>30</v>
      </c>
      <c r="D63" s="62" t="s">
        <v>53</v>
      </c>
      <c r="E63" s="61" t="s">
        <v>44</v>
      </c>
      <c r="F63" s="63" t="s">
        <v>17</v>
      </c>
      <c r="G63" s="155">
        <v>36.4</v>
      </c>
      <c r="H63" s="58">
        <v>0</v>
      </c>
      <c r="I63" s="92">
        <v>36.4</v>
      </c>
      <c r="J63" s="118">
        <v>36.4</v>
      </c>
    </row>
    <row r="64" spans="1:10" ht="45.75" customHeight="1" thickBot="1">
      <c r="A64" s="59" t="s">
        <v>133</v>
      </c>
      <c r="B64" s="60" t="s">
        <v>132</v>
      </c>
      <c r="C64" s="61" t="s">
        <v>30</v>
      </c>
      <c r="D64" s="62" t="s">
        <v>53</v>
      </c>
      <c r="E64" s="61" t="s">
        <v>44</v>
      </c>
      <c r="F64" s="63" t="s">
        <v>61</v>
      </c>
      <c r="G64" s="64">
        <v>63.6</v>
      </c>
      <c r="H64" s="65">
        <v>0</v>
      </c>
      <c r="I64" s="93">
        <v>63.6</v>
      </c>
      <c r="J64" s="118">
        <v>63.6</v>
      </c>
    </row>
    <row r="65" spans="1:10" ht="14.25" thickBot="1">
      <c r="A65" s="66"/>
      <c r="B65" s="183" t="s">
        <v>31</v>
      </c>
      <c r="C65" s="183"/>
      <c r="D65" s="183"/>
      <c r="E65" s="183"/>
      <c r="F65" s="183"/>
      <c r="G65" s="67">
        <v>100</v>
      </c>
      <c r="H65" s="68">
        <v>0</v>
      </c>
      <c r="I65" s="94">
        <v>100</v>
      </c>
      <c r="J65" s="119">
        <v>100</v>
      </c>
    </row>
    <row r="66" spans="1:10" ht="24" customHeight="1" thickBot="1">
      <c r="A66" s="56"/>
      <c r="B66" s="184" t="s">
        <v>10</v>
      </c>
      <c r="C66" s="185"/>
      <c r="D66" s="185"/>
      <c r="E66" s="185"/>
      <c r="F66" s="186"/>
      <c r="G66" s="69">
        <v>948.6</v>
      </c>
      <c r="H66" s="58">
        <v>0</v>
      </c>
      <c r="I66" s="95">
        <v>948.6</v>
      </c>
      <c r="J66" s="119">
        <v>948.6</v>
      </c>
    </row>
    <row r="67" spans="1:10" ht="19.5" customHeight="1" thickBot="1">
      <c r="A67" s="56" t="s">
        <v>23</v>
      </c>
      <c r="B67" s="187" t="s">
        <v>27</v>
      </c>
      <c r="C67" s="188"/>
      <c r="D67" s="188"/>
      <c r="E67" s="188"/>
      <c r="F67" s="188"/>
      <c r="G67" s="189"/>
      <c r="H67" s="70"/>
      <c r="I67" s="96"/>
      <c r="J67" s="118"/>
    </row>
    <row r="68" spans="1:10" ht="13.5" thickBot="1">
      <c r="A68" s="66" t="s">
        <v>22</v>
      </c>
      <c r="B68" s="188" t="s">
        <v>20</v>
      </c>
      <c r="C68" s="188"/>
      <c r="D68" s="188"/>
      <c r="E68" s="188"/>
      <c r="F68" s="188"/>
      <c r="G68" s="71"/>
      <c r="H68" s="70"/>
      <c r="I68" s="96"/>
      <c r="J68" s="118"/>
    </row>
    <row r="69" spans="1:10" ht="13.5">
      <c r="A69" s="106" t="s">
        <v>25</v>
      </c>
      <c r="B69" s="190" t="s">
        <v>18</v>
      </c>
      <c r="C69" s="191"/>
      <c r="D69" s="191"/>
      <c r="E69" s="191"/>
      <c r="F69" s="192"/>
      <c r="G69" s="72"/>
      <c r="H69" s="73"/>
      <c r="I69" s="97"/>
      <c r="J69" s="118"/>
    </row>
    <row r="70" spans="1:10" ht="25.5">
      <c r="A70" s="74" t="s">
        <v>24</v>
      </c>
      <c r="B70" s="75" t="s">
        <v>134</v>
      </c>
      <c r="C70" s="49" t="s">
        <v>11</v>
      </c>
      <c r="D70" s="76" t="s">
        <v>39</v>
      </c>
      <c r="E70" s="77" t="s">
        <v>32</v>
      </c>
      <c r="F70" s="77" t="s">
        <v>12</v>
      </c>
      <c r="G70" s="78">
        <v>655.1</v>
      </c>
      <c r="H70" s="51">
        <v>0</v>
      </c>
      <c r="I70" s="98">
        <v>655.1</v>
      </c>
      <c r="J70" s="118">
        <v>655.1</v>
      </c>
    </row>
    <row r="71" spans="1:10" ht="25.5">
      <c r="A71" s="74" t="s">
        <v>26</v>
      </c>
      <c r="B71" s="75" t="s">
        <v>135</v>
      </c>
      <c r="C71" s="49" t="s">
        <v>11</v>
      </c>
      <c r="D71" s="76" t="s">
        <v>39</v>
      </c>
      <c r="E71" s="77" t="s">
        <v>32</v>
      </c>
      <c r="F71" s="77" t="s">
        <v>12</v>
      </c>
      <c r="G71" s="79">
        <v>0</v>
      </c>
      <c r="H71" s="51">
        <v>0</v>
      </c>
      <c r="I71" s="98">
        <v>0</v>
      </c>
      <c r="J71" s="118">
        <v>0</v>
      </c>
    </row>
    <row r="72" spans="1:10" ht="25.5">
      <c r="A72" s="74" t="s">
        <v>58</v>
      </c>
      <c r="B72" s="75" t="s">
        <v>136</v>
      </c>
      <c r="C72" s="49" t="s">
        <v>11</v>
      </c>
      <c r="D72" s="76" t="s">
        <v>39</v>
      </c>
      <c r="E72" s="77" t="s">
        <v>32</v>
      </c>
      <c r="F72" s="77" t="s">
        <v>12</v>
      </c>
      <c r="G72" s="78">
        <v>0</v>
      </c>
      <c r="H72" s="51">
        <v>0</v>
      </c>
      <c r="I72" s="98">
        <v>0</v>
      </c>
      <c r="J72" s="118">
        <v>0</v>
      </c>
    </row>
    <row r="73" spans="1:10" ht="45" customHeight="1">
      <c r="A73" s="74" t="s">
        <v>62</v>
      </c>
      <c r="B73" s="75" t="s">
        <v>137</v>
      </c>
      <c r="C73" s="49" t="s">
        <v>11</v>
      </c>
      <c r="D73" s="76" t="s">
        <v>39</v>
      </c>
      <c r="E73" s="77" t="s">
        <v>90</v>
      </c>
      <c r="F73" s="77" t="s">
        <v>12</v>
      </c>
      <c r="G73" s="78">
        <v>750.8</v>
      </c>
      <c r="H73" s="51">
        <v>0</v>
      </c>
      <c r="I73" s="98">
        <v>750.8</v>
      </c>
      <c r="J73" s="118">
        <v>538.8</v>
      </c>
    </row>
    <row r="74" spans="1:10" ht="0.75" customHeight="1">
      <c r="A74" s="74"/>
      <c r="B74" s="75"/>
      <c r="C74" s="49" t="s">
        <v>11</v>
      </c>
      <c r="D74" s="76" t="s">
        <v>39</v>
      </c>
      <c r="E74" s="77" t="s">
        <v>90</v>
      </c>
      <c r="F74" s="77" t="s">
        <v>12</v>
      </c>
      <c r="G74" s="78">
        <v>285</v>
      </c>
      <c r="H74" s="51">
        <v>0</v>
      </c>
      <c r="I74" s="98" t="e">
        <f>H74+#REF!</f>
        <v>#REF!</v>
      </c>
      <c r="J74" s="118">
        <v>284.7</v>
      </c>
    </row>
    <row r="75" spans="1:10" ht="16.5" thickBot="1">
      <c r="A75" s="80"/>
      <c r="B75" s="80" t="s">
        <v>19</v>
      </c>
      <c r="C75" s="81"/>
      <c r="D75" s="81"/>
      <c r="E75" s="81"/>
      <c r="F75" s="82"/>
      <c r="G75" s="83">
        <v>1405.9</v>
      </c>
      <c r="H75" s="83">
        <v>0</v>
      </c>
      <c r="I75" s="99">
        <v>1405.9</v>
      </c>
      <c r="J75" s="120">
        <v>1193.9</v>
      </c>
    </row>
    <row r="76" spans="1:10" ht="13.5">
      <c r="A76" s="108" t="s">
        <v>93</v>
      </c>
      <c r="B76" s="199" t="s">
        <v>92</v>
      </c>
      <c r="C76" s="191"/>
      <c r="D76" s="191"/>
      <c r="E76" s="191"/>
      <c r="F76" s="192"/>
      <c r="G76" s="72"/>
      <c r="H76" s="73"/>
      <c r="I76" s="97"/>
      <c r="J76" s="121"/>
    </row>
    <row r="77" spans="1:10" ht="0.75" customHeight="1" thickBot="1">
      <c r="A77" s="111"/>
      <c r="B77" s="109"/>
      <c r="C77" s="107"/>
      <c r="D77" s="76"/>
      <c r="E77" s="77"/>
      <c r="F77" s="77"/>
      <c r="G77" s="112"/>
      <c r="H77" s="73"/>
      <c r="I77" s="113"/>
      <c r="J77" s="121"/>
    </row>
    <row r="78" spans="1:10" ht="25.5" customHeight="1">
      <c r="A78" s="103" t="s">
        <v>94</v>
      </c>
      <c r="B78" s="153" t="s">
        <v>138</v>
      </c>
      <c r="C78" s="107" t="s">
        <v>8</v>
      </c>
      <c r="D78" s="76" t="s">
        <v>139</v>
      </c>
      <c r="E78" s="77" t="s">
        <v>90</v>
      </c>
      <c r="F78" s="77" t="s">
        <v>12</v>
      </c>
      <c r="G78" s="78">
        <v>300.3</v>
      </c>
      <c r="H78" s="51">
        <v>0</v>
      </c>
      <c r="I78" s="98">
        <v>300.3</v>
      </c>
      <c r="J78" s="118">
        <v>300.3</v>
      </c>
    </row>
    <row r="79" spans="1:10" ht="37.5" customHeight="1">
      <c r="A79" s="102"/>
      <c r="B79" s="211" t="s">
        <v>140</v>
      </c>
      <c r="C79" s="107" t="s">
        <v>8</v>
      </c>
      <c r="D79" s="76" t="s">
        <v>102</v>
      </c>
      <c r="E79" s="77" t="s">
        <v>32</v>
      </c>
      <c r="F79" s="77" t="s">
        <v>12</v>
      </c>
      <c r="G79" s="112">
        <v>289.3</v>
      </c>
      <c r="H79" s="73">
        <v>0</v>
      </c>
      <c r="I79" s="113">
        <v>289.3</v>
      </c>
      <c r="J79" s="121">
        <v>289.3</v>
      </c>
    </row>
    <row r="80" spans="1:10" ht="39.75" customHeight="1">
      <c r="A80" s="103" t="s">
        <v>95</v>
      </c>
      <c r="B80" s="212"/>
      <c r="C80" s="107" t="s">
        <v>8</v>
      </c>
      <c r="D80" s="76" t="s">
        <v>103</v>
      </c>
      <c r="E80" s="77" t="s">
        <v>32</v>
      </c>
      <c r="F80" s="77" t="s">
        <v>12</v>
      </c>
      <c r="G80" s="78">
        <v>0</v>
      </c>
      <c r="H80" s="51">
        <v>5314.4</v>
      </c>
      <c r="I80" s="98">
        <v>5314.4</v>
      </c>
      <c r="J80" s="118">
        <v>5314.4</v>
      </c>
    </row>
    <row r="81" spans="1:10" ht="12.75" hidden="1">
      <c r="A81" s="102"/>
      <c r="B81" s="109"/>
      <c r="C81" s="107"/>
      <c r="D81" s="76"/>
      <c r="E81" s="77"/>
      <c r="F81" s="77"/>
      <c r="G81" s="112"/>
      <c r="H81" s="73"/>
      <c r="I81" s="113"/>
      <c r="J81" s="121"/>
    </row>
    <row r="82" spans="1:10" ht="54.75" customHeight="1">
      <c r="A82" s="104" t="s">
        <v>96</v>
      </c>
      <c r="B82" s="48" t="s">
        <v>141</v>
      </c>
      <c r="C82" s="107" t="s">
        <v>8</v>
      </c>
      <c r="D82" s="76" t="s">
        <v>102</v>
      </c>
      <c r="E82" s="77" t="s">
        <v>90</v>
      </c>
      <c r="F82" s="77" t="s">
        <v>61</v>
      </c>
      <c r="G82" s="78">
        <v>99</v>
      </c>
      <c r="H82" s="51">
        <v>0</v>
      </c>
      <c r="I82" s="98">
        <v>99</v>
      </c>
      <c r="J82" s="118">
        <v>99</v>
      </c>
    </row>
    <row r="83" spans="1:10" ht="28.5" customHeight="1">
      <c r="A83" s="74"/>
      <c r="B83" s="211" t="s">
        <v>142</v>
      </c>
      <c r="C83" s="107" t="s">
        <v>8</v>
      </c>
      <c r="D83" s="76" t="s">
        <v>102</v>
      </c>
      <c r="E83" s="77" t="s">
        <v>32</v>
      </c>
      <c r="F83" s="77" t="s">
        <v>12</v>
      </c>
      <c r="G83" s="78">
        <v>127.5</v>
      </c>
      <c r="H83" s="51">
        <v>0</v>
      </c>
      <c r="I83" s="98">
        <v>127.5</v>
      </c>
      <c r="J83" s="118">
        <v>127.5</v>
      </c>
    </row>
    <row r="84" spans="1:10" ht="39" customHeight="1">
      <c r="A84" s="74" t="s">
        <v>97</v>
      </c>
      <c r="B84" s="212"/>
      <c r="C84" s="107" t="s">
        <v>8</v>
      </c>
      <c r="D84" s="76" t="s">
        <v>102</v>
      </c>
      <c r="E84" s="77" t="s">
        <v>32</v>
      </c>
      <c r="F84" s="77" t="s">
        <v>12</v>
      </c>
      <c r="G84" s="78">
        <v>0</v>
      </c>
      <c r="H84" s="51">
        <v>2410.3</v>
      </c>
      <c r="I84" s="98">
        <v>2410.3</v>
      </c>
      <c r="J84" s="118">
        <v>2410.3</v>
      </c>
    </row>
    <row r="85" spans="1:10" ht="32.25" customHeight="1">
      <c r="A85" s="74" t="s">
        <v>98</v>
      </c>
      <c r="B85" s="48" t="s">
        <v>143</v>
      </c>
      <c r="C85" s="107" t="s">
        <v>8</v>
      </c>
      <c r="D85" s="76" t="s">
        <v>102</v>
      </c>
      <c r="E85" s="77" t="s">
        <v>90</v>
      </c>
      <c r="F85" s="77" t="s">
        <v>61</v>
      </c>
      <c r="G85" s="78">
        <v>14.5</v>
      </c>
      <c r="H85" s="51">
        <v>0</v>
      </c>
      <c r="I85" s="98">
        <v>14.5</v>
      </c>
      <c r="J85" s="118">
        <v>14.5</v>
      </c>
    </row>
    <row r="86" spans="1:10" ht="32.25" customHeight="1">
      <c r="A86" s="74"/>
      <c r="B86" s="211" t="s">
        <v>144</v>
      </c>
      <c r="C86" s="107" t="s">
        <v>8</v>
      </c>
      <c r="D86" s="76" t="s">
        <v>102</v>
      </c>
      <c r="E86" s="77" t="s">
        <v>32</v>
      </c>
      <c r="F86" s="77" t="s">
        <v>12</v>
      </c>
      <c r="G86" s="78">
        <v>620</v>
      </c>
      <c r="H86" s="51">
        <v>0</v>
      </c>
      <c r="I86" s="98">
        <v>620</v>
      </c>
      <c r="J86" s="118">
        <v>620</v>
      </c>
    </row>
    <row r="87" spans="1:10" ht="32.25" customHeight="1">
      <c r="A87" s="74" t="s">
        <v>99</v>
      </c>
      <c r="B87" s="212"/>
      <c r="C87" s="107" t="s">
        <v>8</v>
      </c>
      <c r="D87" s="76" t="s">
        <v>145</v>
      </c>
      <c r="E87" s="77" t="s">
        <v>32</v>
      </c>
      <c r="F87" s="77" t="s">
        <v>12</v>
      </c>
      <c r="G87" s="78">
        <v>0</v>
      </c>
      <c r="H87" s="51">
        <v>7780</v>
      </c>
      <c r="I87" s="98">
        <v>7780</v>
      </c>
      <c r="J87" s="118">
        <v>7780</v>
      </c>
    </row>
    <row r="88" spans="1:10" ht="60.75" customHeight="1">
      <c r="A88" s="74" t="s">
        <v>100</v>
      </c>
      <c r="B88" s="48" t="s">
        <v>154</v>
      </c>
      <c r="C88" s="107" t="s">
        <v>8</v>
      </c>
      <c r="D88" s="76" t="s">
        <v>102</v>
      </c>
      <c r="E88" s="77" t="s">
        <v>90</v>
      </c>
      <c r="F88" s="77" t="s">
        <v>61</v>
      </c>
      <c r="G88" s="78">
        <v>100</v>
      </c>
      <c r="H88" s="51">
        <v>0</v>
      </c>
      <c r="I88" s="98">
        <v>100</v>
      </c>
      <c r="J88" s="118">
        <v>100</v>
      </c>
    </row>
    <row r="89" spans="1:10" ht="21" customHeight="1">
      <c r="A89" s="74" t="s">
        <v>146</v>
      </c>
      <c r="B89" s="211" t="s">
        <v>147</v>
      </c>
      <c r="C89" s="107" t="s">
        <v>8</v>
      </c>
      <c r="D89" s="76" t="s">
        <v>148</v>
      </c>
      <c r="E89" s="77" t="s">
        <v>32</v>
      </c>
      <c r="F89" s="77" t="s">
        <v>12</v>
      </c>
      <c r="G89" s="78">
        <v>206.2</v>
      </c>
      <c r="H89" s="51">
        <v>0</v>
      </c>
      <c r="I89" s="98">
        <v>206.2</v>
      </c>
      <c r="J89" s="118">
        <v>206.2</v>
      </c>
    </row>
    <row r="90" spans="1:10" ht="20.25" customHeight="1">
      <c r="A90" s="128"/>
      <c r="B90" s="212"/>
      <c r="C90" s="107" t="s">
        <v>8</v>
      </c>
      <c r="D90" s="76" t="s">
        <v>149</v>
      </c>
      <c r="E90" s="77" t="s">
        <v>32</v>
      </c>
      <c r="F90" s="77" t="s">
        <v>12</v>
      </c>
      <c r="G90" s="163">
        <v>0</v>
      </c>
      <c r="H90" s="163">
        <v>1845.4</v>
      </c>
      <c r="I90" s="158">
        <v>1845.4</v>
      </c>
      <c r="J90" s="159">
        <v>1845.4</v>
      </c>
    </row>
    <row r="91" spans="1:10" ht="20.25" customHeight="1" thickBot="1">
      <c r="A91" s="128"/>
      <c r="B91" s="80" t="s">
        <v>91</v>
      </c>
      <c r="C91" s="107"/>
      <c r="D91" s="76"/>
      <c r="E91" s="77"/>
      <c r="F91" s="77"/>
      <c r="G91" s="131">
        <v>1756.8</v>
      </c>
      <c r="H91" s="131">
        <v>17350.1</v>
      </c>
      <c r="I91" s="132">
        <v>19106.9</v>
      </c>
      <c r="J91" s="133">
        <v>19106.9</v>
      </c>
    </row>
    <row r="92" spans="1:10" ht="20.25" customHeight="1" thickBot="1">
      <c r="A92" s="128"/>
      <c r="B92" s="213" t="s">
        <v>150</v>
      </c>
      <c r="C92" s="214"/>
      <c r="D92" s="214"/>
      <c r="E92" s="214"/>
      <c r="F92" s="215"/>
      <c r="G92" s="131">
        <v>3162.7</v>
      </c>
      <c r="H92" s="131">
        <v>17350.1</v>
      </c>
      <c r="I92" s="132">
        <v>20512.8</v>
      </c>
      <c r="J92" s="133">
        <v>20300.8</v>
      </c>
    </row>
    <row r="93" spans="1:10" ht="20.25" customHeight="1" thickBot="1">
      <c r="A93" s="154" t="s">
        <v>152</v>
      </c>
      <c r="B93" s="210" t="s">
        <v>151</v>
      </c>
      <c r="C93" s="210"/>
      <c r="D93" s="210"/>
      <c r="E93" s="210"/>
      <c r="F93" s="210"/>
      <c r="G93" s="131"/>
      <c r="H93" s="131"/>
      <c r="I93" s="132"/>
      <c r="J93" s="133"/>
    </row>
    <row r="94" spans="1:10" ht="27" customHeight="1">
      <c r="A94" s="138" t="s">
        <v>153</v>
      </c>
      <c r="B94" s="48" t="s">
        <v>122</v>
      </c>
      <c r="C94" s="76" t="s">
        <v>120</v>
      </c>
      <c r="D94" s="76" t="s">
        <v>121</v>
      </c>
      <c r="E94" s="139" t="s">
        <v>90</v>
      </c>
      <c r="F94" s="139" t="s">
        <v>12</v>
      </c>
      <c r="G94" s="140">
        <v>322</v>
      </c>
      <c r="H94" s="140">
        <v>0</v>
      </c>
      <c r="I94" s="140">
        <v>322</v>
      </c>
      <c r="J94" s="141">
        <v>322</v>
      </c>
    </row>
    <row r="95" spans="1:10" s="8" customFormat="1" ht="16.5" thickBot="1">
      <c r="A95" s="134"/>
      <c r="B95" s="178" t="s">
        <v>13</v>
      </c>
      <c r="C95" s="179"/>
      <c r="D95" s="179"/>
      <c r="E95" s="179"/>
      <c r="F95" s="180"/>
      <c r="G95" s="143">
        <v>322</v>
      </c>
      <c r="H95" s="135">
        <v>0</v>
      </c>
      <c r="I95" s="136">
        <v>322</v>
      </c>
      <c r="J95" s="137">
        <v>322</v>
      </c>
    </row>
    <row r="96" spans="1:10" s="9" customFormat="1" ht="17.25" thickBot="1" thickTop="1">
      <c r="A96" s="84"/>
      <c r="B96" s="181" t="s">
        <v>14</v>
      </c>
      <c r="C96" s="182"/>
      <c r="D96" s="182"/>
      <c r="E96" s="182"/>
      <c r="F96" s="182"/>
      <c r="G96" s="144">
        <v>4433.3</v>
      </c>
      <c r="H96" s="142">
        <v>17350.1</v>
      </c>
      <c r="I96" s="114">
        <v>21783.4</v>
      </c>
      <c r="J96" s="122">
        <v>21571.4</v>
      </c>
    </row>
    <row r="97" spans="1:7" ht="16.5" thickTop="1">
      <c r="A97" s="10"/>
      <c r="B97" s="10"/>
      <c r="C97" s="11"/>
      <c r="D97" s="11"/>
      <c r="E97" s="11"/>
      <c r="F97" s="11"/>
      <c r="G97" s="101"/>
    </row>
    <row r="98" spans="1:10" s="4" customFormat="1" ht="15.75">
      <c r="A98" s="1"/>
      <c r="B98" s="208"/>
      <c r="C98" s="208"/>
      <c r="G98" s="3"/>
      <c r="H98" s="3"/>
      <c r="I98" s="3"/>
      <c r="J98" s="3"/>
    </row>
  </sheetData>
  <sheetProtection/>
  <mergeCells count="51">
    <mergeCell ref="I23:I24"/>
    <mergeCell ref="J23:J24"/>
    <mergeCell ref="C9:H9"/>
    <mergeCell ref="C10:H10"/>
    <mergeCell ref="B11:H11"/>
    <mergeCell ref="D12:H12"/>
    <mergeCell ref="C13:H13"/>
    <mergeCell ref="F14:H14"/>
    <mergeCell ref="F15:H15"/>
    <mergeCell ref="C16:G16"/>
    <mergeCell ref="C17:G17"/>
    <mergeCell ref="A18:H18"/>
    <mergeCell ref="A19:H19"/>
    <mergeCell ref="A20:H20"/>
    <mergeCell ref="A21:H21"/>
    <mergeCell ref="A23:A24"/>
    <mergeCell ref="B23:B24"/>
    <mergeCell ref="C23:C24"/>
    <mergeCell ref="D23:D24"/>
    <mergeCell ref="E23:E24"/>
    <mergeCell ref="F23:F24"/>
    <mergeCell ref="G23:H23"/>
    <mergeCell ref="B25:G25"/>
    <mergeCell ref="B26:F26"/>
    <mergeCell ref="B27:F27"/>
    <mergeCell ref="A28:A32"/>
    <mergeCell ref="B28:B29"/>
    <mergeCell ref="A33:A38"/>
    <mergeCell ref="B33:B34"/>
    <mergeCell ref="A40:A42"/>
    <mergeCell ref="A43:A47"/>
    <mergeCell ref="B43:B44"/>
    <mergeCell ref="A48:A52"/>
    <mergeCell ref="B48:B49"/>
    <mergeCell ref="B57:G57"/>
    <mergeCell ref="B62:F62"/>
    <mergeCell ref="B65:F65"/>
    <mergeCell ref="B66:F66"/>
    <mergeCell ref="B67:G67"/>
    <mergeCell ref="B68:F68"/>
    <mergeCell ref="B69:F69"/>
    <mergeCell ref="B93:F93"/>
    <mergeCell ref="B76:F76"/>
    <mergeCell ref="B95:F95"/>
    <mergeCell ref="B96:F96"/>
    <mergeCell ref="B98:C98"/>
    <mergeCell ref="B79:B80"/>
    <mergeCell ref="B83:B84"/>
    <mergeCell ref="B86:B87"/>
    <mergeCell ref="B89:B90"/>
    <mergeCell ref="B92:F92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2015-01-18T10:58:58Z</cp:lastPrinted>
  <dcterms:created xsi:type="dcterms:W3CDTF">2008-08-26T10:05:28Z</dcterms:created>
  <dcterms:modified xsi:type="dcterms:W3CDTF">2016-04-20T09:01:09Z</dcterms:modified>
  <cp:category/>
  <cp:version/>
  <cp:contentType/>
  <cp:contentStatus/>
</cp:coreProperties>
</file>