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XII" sheetId="1" r:id="rId1"/>
  </sheets>
  <definedNames>
    <definedName name="_xlnm.Print_Area" localSheetId="0">'XII'!$A$1:$D$44</definedName>
  </definedNames>
  <calcPr fullCalcOnLoad="1"/>
</workbook>
</file>

<file path=xl/sharedStrings.xml><?xml version="1.0" encoding="utf-8"?>
<sst xmlns="http://schemas.openxmlformats.org/spreadsheetml/2006/main" count="74" uniqueCount="74">
  <si>
    <t>УТВЕРЖДЕНА</t>
  </si>
  <si>
    <t>решением совета депутатов</t>
  </si>
  <si>
    <t>муниципального образования Шумское сельское  поселение</t>
  </si>
  <si>
    <t xml:space="preserve"> Кировского муниципального района Ленинградской области</t>
  </si>
  <si>
    <t>от  "18" декабря  2018 г.  № 35</t>
  </si>
  <si>
    <t>(Приложение 5)</t>
  </si>
  <si>
    <t>(в редакции решения совета депутатов</t>
  </si>
  <si>
    <t xml:space="preserve">Распределение бюджетных ассигнований </t>
  </si>
  <si>
    <t>Шумского сельского поселения</t>
  </si>
  <si>
    <t>по разделам и подразделам классификации расходов  бюджетов  на 2019 год</t>
  </si>
  <si>
    <t>Наименование раздела и подраздела</t>
  </si>
  <si>
    <t>Код раздела</t>
  </si>
  <si>
    <t>Код подраздела</t>
  </si>
  <si>
    <t>2019 год сумма (тысяч рублей)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</si>
  <si>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</si>
  <si>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</si>
  <si>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</si>
  <si>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</si>
  <si>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</si>
  <si>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</si>
  <si>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</si>
  <si>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</si>
  <si>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</si>
  <si>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</si>
  <si>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</si>
  <si>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</si>
  <si>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</si>
  <si>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</si>
  <si>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</si>
  <si>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</si>
  <si>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</si>
  <si>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</si>
  <si>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</si>
  <si>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</si>
  <si>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</si>
  <si>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</si>
  <si>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</si>
  <si>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</si>
  <si>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</si>
  <si>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</si>
  <si>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</si>
  <si>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</si>
  <si>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</si>
  <si>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</si>
  <si>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</si>
  <si>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</si>
  <si>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</si>
  <si>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</si>
  <si>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</si>
  <si>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</si>
  <si>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</si>
  <si>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</si>
  <si>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</si>
  <si>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</si>
  <si>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 xml:space="preserve">Культура, кинематография </t>
  </si>
  <si>
    <t>0800</t>
  </si>
  <si>
    <t xml:space="preserve">Культура 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</si>
  <si>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</si>
  <si>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</si>
  <si>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</si>
  <si>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</si>
  <si>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</si>
  <si>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</si>
  <si>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</si>
  <si>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Физическая культура и спорт</t>
  </si>
  <si>
    <t>1100</t>
  </si>
  <si>
    <t xml:space="preserve">Физическая культура 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</si>
  <si>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</si>
  <si>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</si>
  <si>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</si>
  <si>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</si>
  <si>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</si>
  <si>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</si>
  <si>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>от "17" декабря 2019г № 24)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</si>
</sst>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sz val="16"/>
      <name val="Times New Roman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33" borderId="0" xfId="52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wrapText="1"/>
    </xf>
    <xf numFmtId="49" fontId="10" fillId="33" borderId="11" xfId="0" applyNumberFormat="1" applyFont="1" applyFill="1" applyBorder="1" applyAlignment="1" quotePrefix="1">
      <alignment horizontal="center"/>
    </xf>
    <xf numFmtId="49" fontId="10" fillId="33" borderId="12" xfId="0" applyNumberFormat="1" applyFont="1" applyFill="1" applyBorder="1" applyAlignment="1">
      <alignment horizontal="center"/>
    </xf>
    <xf numFmtId="172" fontId="10" fillId="33" borderId="11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left" wrapText="1"/>
    </xf>
    <xf numFmtId="49" fontId="10" fillId="33" borderId="13" xfId="0" applyNumberFormat="1" applyFont="1" applyFill="1" applyBorder="1" applyAlignment="1" quotePrefix="1">
      <alignment horizontal="center"/>
    </xf>
    <xf numFmtId="49" fontId="11" fillId="33" borderId="14" xfId="0" applyNumberFormat="1" applyFont="1" applyFill="1" applyBorder="1" applyAlignment="1">
      <alignment horizontal="center"/>
    </xf>
    <xf numFmtId="172" fontId="11" fillId="33" borderId="13" xfId="0" applyNumberFormat="1" applyFont="1" applyFill="1" applyBorder="1" applyAlignment="1">
      <alignment horizontal="center"/>
    </xf>
    <xf numFmtId="49" fontId="11" fillId="33" borderId="13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 horizontal="left" wrapText="1"/>
    </xf>
    <xf numFmtId="49" fontId="11" fillId="33" borderId="15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172" fontId="11" fillId="33" borderId="15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left" wrapText="1"/>
    </xf>
    <xf numFmtId="49" fontId="10" fillId="33" borderId="17" xfId="0" applyNumberFormat="1" applyFont="1" applyFill="1" applyBorder="1" applyAlignment="1">
      <alignment horizontal="center"/>
    </xf>
    <xf numFmtId="172" fontId="10" fillId="33" borderId="17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 horizontal="left" wrapText="1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172" fontId="11" fillId="33" borderId="18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 horizontal="left" wrapText="1"/>
    </xf>
    <xf numFmtId="49" fontId="11" fillId="33" borderId="19" xfId="0" applyNumberFormat="1" applyFont="1" applyFill="1" applyBorder="1" applyAlignment="1">
      <alignment horizontal="center"/>
    </xf>
    <xf numFmtId="172" fontId="11" fillId="33" borderId="19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49" fontId="10" fillId="33" borderId="21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172" fontId="11" fillId="33" borderId="21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wrapText="1"/>
    </xf>
    <xf numFmtId="172" fontId="10" fillId="33" borderId="17" xfId="0" applyNumberFormat="1" applyFont="1" applyFill="1" applyBorder="1" applyAlignment="1">
      <alignment horizontal="center"/>
    </xf>
    <xf numFmtId="0" fontId="11" fillId="33" borderId="23" xfId="0" applyFont="1" applyFill="1" applyBorder="1" applyAlignment="1">
      <alignment wrapText="1"/>
    </xf>
    <xf numFmtId="0" fontId="6" fillId="33" borderId="24" xfId="0" applyFont="1" applyFill="1" applyBorder="1" applyAlignment="1">
      <alignment horizontal="left" wrapText="1"/>
    </xf>
    <xf numFmtId="49" fontId="10" fillId="33" borderId="24" xfId="0" applyNumberFormat="1" applyFont="1" applyFill="1" applyBorder="1" applyAlignment="1">
      <alignment horizontal="center"/>
    </xf>
    <xf numFmtId="172" fontId="10" fillId="33" borderId="2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3" fillId="33" borderId="0" xfId="52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zoomScalePageLayoutView="0" workbookViewId="0" topLeftCell="A19">
      <selection activeCell="C13" sqref="C13"/>
    </sheetView>
  </sheetViews>
  <sheetFormatPr defaultColWidth="9.00390625" defaultRowHeight="12.75"/>
  <cols>
    <col min="1" max="1" width="82.625" style="45" customWidth="1"/>
    <col min="2" max="2" width="12.375" style="45" customWidth="1"/>
    <col min="3" max="3" width="11.875" style="45" customWidth="1"/>
    <col min="4" max="4" width="21.875" style="45" bestFit="1" customWidth="1"/>
  </cols>
  <sheetData>
    <row r="1" spans="1:6" ht="20.25" customHeight="1">
      <c r="A1" s="46" t="s">
        <v>0</v>
      </c>
      <c r="B1" s="46"/>
      <c r="C1" s="46"/>
      <c r="D1" s="46"/>
      <c r="E1" s="1"/>
      <c r="F1" s="1"/>
    </row>
    <row r="2" spans="1:6" ht="20.25">
      <c r="A2" s="46" t="s">
        <v>1</v>
      </c>
      <c r="B2" s="46"/>
      <c r="C2" s="46"/>
      <c r="D2" s="46"/>
      <c r="E2" s="1"/>
      <c r="F2" s="1"/>
    </row>
    <row r="3" spans="1:6" ht="20.25">
      <c r="A3" s="46" t="s">
        <v>2</v>
      </c>
      <c r="B3" s="46"/>
      <c r="C3" s="46"/>
      <c r="D3" s="46"/>
      <c r="E3" s="1"/>
      <c r="F3" s="1"/>
    </row>
    <row r="4" spans="1:6" ht="20.25">
      <c r="A4" s="46" t="s">
        <v>3</v>
      </c>
      <c r="B4" s="46"/>
      <c r="C4" s="46"/>
      <c r="D4" s="46"/>
      <c r="E4" s="1"/>
      <c r="F4" s="1"/>
    </row>
    <row r="5" spans="1:6" ht="20.25">
      <c r="A5" s="46" t="s">
        <v>4</v>
      </c>
      <c r="B5" s="46"/>
      <c r="C5" s="46"/>
      <c r="D5" s="46"/>
      <c r="E5" s="1"/>
      <c r="F5" s="1"/>
    </row>
    <row r="6" spans="1:6" ht="20.25">
      <c r="A6" s="47" t="s">
        <v>5</v>
      </c>
      <c r="B6" s="47"/>
      <c r="C6" s="47"/>
      <c r="D6" s="47"/>
      <c r="E6" s="2"/>
      <c r="F6" s="2"/>
    </row>
    <row r="7" spans="1:6" ht="20.25">
      <c r="A7" s="47" t="s">
        <v>6</v>
      </c>
      <c r="B7" s="47"/>
      <c r="C7" s="47"/>
      <c r="D7" s="47"/>
      <c r="E7" s="2"/>
      <c r="F7" s="2"/>
    </row>
    <row r="8" spans="1:6" ht="20.25">
      <c r="A8" s="47" t="s">
        <v>73</v>
      </c>
      <c r="B8" s="47"/>
      <c r="C8" s="47"/>
      <c r="D8" s="47"/>
      <c r="E8" s="2"/>
      <c r="F8" s="2"/>
    </row>
    <row r="9" spans="1:4" ht="15.75">
      <c r="A9" s="3"/>
      <c r="B9" s="3"/>
      <c r="C9" s="3"/>
      <c r="D9" s="3"/>
    </row>
    <row r="10" spans="1:4" ht="20.25">
      <c r="A10" s="48" t="s">
        <v>7</v>
      </c>
      <c r="B10" s="48"/>
      <c r="C10" s="48"/>
      <c r="D10" s="48"/>
    </row>
    <row r="11" spans="1:4" ht="20.25">
      <c r="A11" s="48" t="s">
        <v>8</v>
      </c>
      <c r="B11" s="48"/>
      <c r="C11" s="48"/>
      <c r="D11" s="48"/>
    </row>
    <row r="12" spans="1:4" ht="20.25">
      <c r="A12" s="48" t="s">
        <v>9</v>
      </c>
      <c r="B12" s="48"/>
      <c r="C12" s="48"/>
      <c r="D12" s="48"/>
    </row>
    <row r="13" spans="1:4" ht="13.5" thickBot="1">
      <c r="A13" s="4"/>
      <c r="B13" s="5"/>
      <c r="C13" s="6"/>
      <c r="D13" s="6"/>
    </row>
    <row r="14" spans="1:4" ht="35.25" customHeight="1" thickBot="1" thickTop="1">
      <c r="A14" s="7" t="s">
        <v>10</v>
      </c>
      <c r="B14" s="8" t="s">
        <v>11</v>
      </c>
      <c r="C14" s="9" t="s">
        <v>12</v>
      </c>
      <c r="D14" s="9" t="s">
        <v>13</v>
      </c>
    </row>
    <row r="15" spans="1:4" ht="19.5" thickTop="1">
      <c r="A15" s="10" t="s">
        <v>14</v>
      </c>
      <c r="B15" s="11" t="s">
        <v>15</v>
      </c>
      <c r="C15" s="12"/>
      <c r="D15" s="13">
        <f>SUM(D16:D21)</f>
        <v>24679.2</v>
      </c>
    </row>
    <row r="16" spans="1:4" ht="37.5">
      <c r="A16" s="14" t="s">
        <v>16</v>
      </c>
      <c r="B16" s="15"/>
      <c r="C16" s="16" t="s">
        <v>17</v>
      </c>
      <c r="D16" s="17">
        <f>1229.5-0.1</f>
        <v>1229.4</v>
      </c>
    </row>
    <row r="17" spans="1:4" ht="37.5">
      <c r="A17" s="14" t="s">
        <v>18</v>
      </c>
      <c r="B17" s="15"/>
      <c r="C17" s="16" t="s">
        <v>19</v>
      </c>
      <c r="D17" s="17">
        <v>56.1</v>
      </c>
    </row>
    <row r="18" spans="1:4" ht="56.25">
      <c r="A18" s="14" t="s">
        <v>20</v>
      </c>
      <c r="B18" s="18"/>
      <c r="C18" s="16" t="s">
        <v>21</v>
      </c>
      <c r="D18" s="17">
        <v>7448.8</v>
      </c>
    </row>
    <row r="19" spans="1:4" ht="37.5">
      <c r="A19" s="14" t="s">
        <v>22</v>
      </c>
      <c r="B19" s="18"/>
      <c r="C19" s="16" t="s">
        <v>23</v>
      </c>
      <c r="D19" s="17">
        <v>59.1</v>
      </c>
    </row>
    <row r="20" spans="1:4" ht="18.75">
      <c r="A20" s="14" t="s">
        <v>24</v>
      </c>
      <c r="B20" s="18"/>
      <c r="C20" s="16" t="s">
        <v>25</v>
      </c>
      <c r="D20" s="17">
        <v>715.9</v>
      </c>
    </row>
    <row r="21" spans="1:4" ht="18.75">
      <c r="A21" s="19" t="s">
        <v>26</v>
      </c>
      <c r="B21" s="20"/>
      <c r="C21" s="21" t="s">
        <v>27</v>
      </c>
      <c r="D21" s="22">
        <f>1362.7-1257+12+42+9+15000+120-122.6-2.8+6.6</f>
        <v>15169.900000000001</v>
      </c>
    </row>
    <row r="22" spans="1:4" ht="18.75">
      <c r="A22" s="23" t="s">
        <v>28</v>
      </c>
      <c r="B22" s="24" t="s">
        <v>29</v>
      </c>
      <c r="C22" s="24"/>
      <c r="D22" s="25">
        <f>D23</f>
        <v>278.3</v>
      </c>
    </row>
    <row r="23" spans="1:4" ht="31.5" customHeight="1">
      <c r="A23" s="14" t="s">
        <v>30</v>
      </c>
      <c r="B23" s="26"/>
      <c r="C23" s="18" t="s">
        <v>31</v>
      </c>
      <c r="D23" s="17">
        <f>257.1+21.2</f>
        <v>278.3</v>
      </c>
    </row>
    <row r="24" spans="1:4" ht="37.5">
      <c r="A24" s="23" t="s">
        <v>32</v>
      </c>
      <c r="B24" s="24" t="s">
        <v>33</v>
      </c>
      <c r="C24" s="24"/>
      <c r="D24" s="25">
        <f>SUM(D25:D27)</f>
        <v>1029.7</v>
      </c>
    </row>
    <row r="25" spans="1:4" ht="37.5">
      <c r="A25" s="14" t="s">
        <v>34</v>
      </c>
      <c r="B25" s="26"/>
      <c r="C25" s="18" t="s">
        <v>35</v>
      </c>
      <c r="D25" s="17">
        <f>616.2+300-11.5+10</f>
        <v>914.7</v>
      </c>
    </row>
    <row r="26" spans="1:4" ht="18.75">
      <c r="A26" s="14" t="s">
        <v>36</v>
      </c>
      <c r="B26" s="26"/>
      <c r="C26" s="18" t="s">
        <v>37</v>
      </c>
      <c r="D26" s="17">
        <f>110-10</f>
        <v>100</v>
      </c>
    </row>
    <row r="27" spans="1:4" ht="37.5">
      <c r="A27" s="27" t="s">
        <v>38</v>
      </c>
      <c r="B27" s="26"/>
      <c r="C27" s="18" t="s">
        <v>39</v>
      </c>
      <c r="D27" s="17">
        <v>15</v>
      </c>
    </row>
    <row r="28" spans="1:4" ht="18.75">
      <c r="A28" s="23" t="s">
        <v>40</v>
      </c>
      <c r="B28" s="24" t="s">
        <v>41</v>
      </c>
      <c r="C28" s="24"/>
      <c r="D28" s="25">
        <f>SUM(D29:D30)</f>
        <v>7181.9</v>
      </c>
    </row>
    <row r="29" spans="1:4" ht="18.75">
      <c r="A29" s="14" t="s">
        <v>42</v>
      </c>
      <c r="B29" s="26"/>
      <c r="C29" s="18" t="s">
        <v>43</v>
      </c>
      <c r="D29" s="17">
        <f>6130.8-0.1</f>
        <v>6130.7</v>
      </c>
    </row>
    <row r="30" spans="1:4" ht="18.75">
      <c r="A30" s="27" t="s">
        <v>44</v>
      </c>
      <c r="B30" s="28"/>
      <c r="C30" s="29" t="s">
        <v>45</v>
      </c>
      <c r="D30" s="30">
        <f>3+891+77.2+6.7+9.9+63.4</f>
        <v>1051.2</v>
      </c>
    </row>
    <row r="31" spans="1:4" ht="18.75">
      <c r="A31" s="23" t="s">
        <v>46</v>
      </c>
      <c r="B31" s="24" t="s">
        <v>47</v>
      </c>
      <c r="C31" s="31"/>
      <c r="D31" s="25">
        <f>SUM(D32:D34)</f>
        <v>42104.7</v>
      </c>
    </row>
    <row r="32" spans="1:4" ht="18.75">
      <c r="A32" s="27" t="s">
        <v>48</v>
      </c>
      <c r="B32" s="28"/>
      <c r="C32" s="29" t="s">
        <v>49</v>
      </c>
      <c r="D32" s="30">
        <v>30771.9</v>
      </c>
    </row>
    <row r="33" spans="1:4" ht="24" customHeight="1">
      <c r="A33" s="14" t="s">
        <v>50</v>
      </c>
      <c r="B33" s="26"/>
      <c r="C33" s="18" t="s">
        <v>51</v>
      </c>
      <c r="D33" s="17">
        <v>835.8</v>
      </c>
    </row>
    <row r="34" spans="1:4" ht="24" customHeight="1">
      <c r="A34" s="14" t="s">
        <v>52</v>
      </c>
      <c r="B34" s="26"/>
      <c r="C34" s="18" t="s">
        <v>53</v>
      </c>
      <c r="D34" s="17">
        <f>10496.8+0.2</f>
        <v>10497</v>
      </c>
    </row>
    <row r="35" spans="1:4" ht="18.75">
      <c r="A35" s="23" t="s">
        <v>54</v>
      </c>
      <c r="B35" s="24" t="s">
        <v>55</v>
      </c>
      <c r="C35" s="24"/>
      <c r="D35" s="25">
        <f>SUM(D36:D37)</f>
        <v>5793.099999999999</v>
      </c>
    </row>
    <row r="36" spans="1:4" ht="18.75">
      <c r="A36" s="32" t="s">
        <v>56</v>
      </c>
      <c r="B36" s="33"/>
      <c r="C36" s="33" t="s">
        <v>57</v>
      </c>
      <c r="D36" s="34">
        <v>5698.7</v>
      </c>
    </row>
    <row r="37" spans="1:4" ht="18.75">
      <c r="A37" s="19" t="s">
        <v>58</v>
      </c>
      <c r="B37" s="20"/>
      <c r="C37" s="20" t="s">
        <v>59</v>
      </c>
      <c r="D37" s="22">
        <v>94.4</v>
      </c>
    </row>
    <row r="38" spans="1:4" ht="18.75">
      <c r="A38" s="23" t="s">
        <v>60</v>
      </c>
      <c r="B38" s="24" t="s">
        <v>61</v>
      </c>
      <c r="C38" s="31"/>
      <c r="D38" s="25">
        <f>SUM(D39:D39)</f>
        <v>237.7</v>
      </c>
    </row>
    <row r="39" spans="1:4" ht="18.75">
      <c r="A39" s="27" t="s">
        <v>62</v>
      </c>
      <c r="B39" s="29"/>
      <c r="C39" s="29" t="s">
        <v>63</v>
      </c>
      <c r="D39" s="30">
        <v>237.7</v>
      </c>
    </row>
    <row r="40" spans="1:4" ht="18.75">
      <c r="A40" s="23" t="s">
        <v>64</v>
      </c>
      <c r="B40" s="24" t="s">
        <v>65</v>
      </c>
      <c r="C40" s="24"/>
      <c r="D40" s="25">
        <f>D41</f>
        <v>1000</v>
      </c>
    </row>
    <row r="41" spans="1:4" ht="18.75">
      <c r="A41" s="35" t="s">
        <v>66</v>
      </c>
      <c r="B41" s="36"/>
      <c r="C41" s="37" t="s">
        <v>67</v>
      </c>
      <c r="D41" s="38">
        <v>1000</v>
      </c>
    </row>
    <row r="42" spans="1:4" ht="18.75">
      <c r="A42" s="39" t="s">
        <v>68</v>
      </c>
      <c r="B42" s="24" t="s">
        <v>69</v>
      </c>
      <c r="C42" s="31"/>
      <c r="D42" s="40">
        <f>D43</f>
        <v>57</v>
      </c>
    </row>
    <row r="43" spans="1:4" ht="39" customHeight="1" thickBot="1">
      <c r="A43" s="41" t="s">
        <v>70</v>
      </c>
      <c r="B43" s="28"/>
      <c r="C43" s="29" t="s">
        <v>71</v>
      </c>
      <c r="D43" s="30">
        <f>100-43</f>
        <v>57</v>
      </c>
    </row>
    <row r="44" spans="1:4" ht="35.25" customHeight="1" thickBot="1">
      <c r="A44" s="42" t="s">
        <v>72</v>
      </c>
      <c r="B44" s="43"/>
      <c r="C44" s="43"/>
      <c r="D44" s="44">
        <f>D15+D24+D28+D31+D35+D38+D42+D22+D40</f>
        <v>82361.6</v>
      </c>
    </row>
  </sheetData>
  <sheetProtection/>
  <mergeCells count="11">
    <mergeCell ref="A7:D7"/>
    <mergeCell ref="A8:D8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2019-12-17T16:42:06Z</cp:lastPrinted>
  <dcterms:created xsi:type="dcterms:W3CDTF">2019-11-25T08:25:21Z</dcterms:created>
  <dcterms:modified xsi:type="dcterms:W3CDTF">2019-12-18T06:00:51Z</dcterms:modified>
  <cp:category/>
  <cp:version/>
  <cp:contentType/>
  <cp:contentStatus/>
</cp:coreProperties>
</file>