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4625" windowHeight="8640" activeTab="0"/>
  </bookViews>
  <sheets>
    <sheet name="X" sheetId="1" r:id="rId1"/>
  </sheets>
  <definedNames>
    <definedName name="_xlnm.Print_Area" localSheetId="0">'X'!$A$1:$D$43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<sst xmlns="http://schemas.openxmlformats.org/spreadsheetml/2006/main" count="72" uniqueCount="72">
  <si>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</si>
  <si>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</si>
  <si>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</si>
  <si>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</si>
  <si>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</si>
  <si>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</si>
  <si>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</si>
  <si>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</si>
  <si>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</si>
  <si>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</si>
  <si>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</si>
  <si>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</si>
  <si>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</si>
  <si>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</si>
  <si>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</si>
  <si>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</si>
  <si>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</si>
  <si>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</si>
  <si>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</si>
  <si>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</si>
  <si>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</si>
  <si>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</si>
  <si>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</si>
  <si>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</si>
  <si>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</si>
  <si>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</si>
  <si>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</si>
  <si>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</si>
  <si>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</si>
  <si>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</si>
  <si>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</si>
  <si>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</si>
  <si>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</si>
  <si>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</si>
  <si>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</si>
  <si>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</si>
  <si>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</si>
  <si>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</si>
  <si>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</si>
  <si>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</si>
  <si>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</si>
  <si>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</si>
  <si>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</si>
  <si>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</si>
  <si>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</si>
  <si>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</si>
  <si>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</si>
  <si>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</si>
  <si>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</si>
  <si>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</si>
  <si>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</si>
  <si>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</si>
  <si>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</si>
  <si>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</si>
  <si>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</si>
  <si>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</si>
  <si>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</si>
  <si>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</si>
  <si>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</si>
  <si>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</si>
  <si>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</si>
  <si>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</si>
  <si>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Обеспечение противопожарной безопасности</t>
  </si>
  <si>
    <t>по разделам и подразделам классификации расходов  бюджетов  на 2020 год</t>
  </si>
  <si>
    <t>2020 год сумма (тысяч рублей)</t>
  </si>
  <si>
    <t>0111</t>
  </si>
  <si>
    <t>Резервные фонды</t>
  </si>
  <si>
    <t>от  "17" декабря 2019 г.  № 25</t>
  </si>
  <si>
    <t>(в редакции решения совета депутатов</t>
  </si>
  <si>
    <t>1004</t>
  </si>
  <si>
    <t>Охрана семьи и детства</t>
  </si>
  <si>
    <t>от "06" октября 2020г №59)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</si>
</sst>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2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2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 horizontal="left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75" zoomScaleSheetLayoutView="75" zoomScalePageLayoutView="0" workbookViewId="0" topLeftCell="A1">
      <selection activeCell="O6" sqref="O6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21.875" style="39" bestFit="1" customWidth="1"/>
  </cols>
  <sheetData>
    <row r="1" spans="1:6" ht="20.25" customHeight="1">
      <c r="A1" s="45" t="s">
        <v>42</v>
      </c>
      <c r="B1" s="45"/>
      <c r="C1" s="45"/>
      <c r="D1" s="45"/>
      <c r="E1" s="41"/>
      <c r="F1" s="41"/>
    </row>
    <row r="2" spans="1:6" ht="20.25">
      <c r="A2" s="45" t="s">
        <v>41</v>
      </c>
      <c r="B2" s="45"/>
      <c r="C2" s="45"/>
      <c r="D2" s="45"/>
      <c r="E2" s="41"/>
      <c r="F2" s="41"/>
    </row>
    <row r="3" spans="1:6" ht="20.25">
      <c r="A3" s="45" t="s">
        <v>50</v>
      </c>
      <c r="B3" s="45"/>
      <c r="C3" s="45"/>
      <c r="D3" s="45"/>
      <c r="E3" s="41"/>
      <c r="F3" s="41"/>
    </row>
    <row r="4" spans="1:6" ht="20.25">
      <c r="A4" s="45" t="s">
        <v>43</v>
      </c>
      <c r="B4" s="45"/>
      <c r="C4" s="45"/>
      <c r="D4" s="45"/>
      <c r="E4" s="41"/>
      <c r="F4" s="41"/>
    </row>
    <row r="5" spans="1:6" ht="20.25">
      <c r="A5" s="45" t="s">
        <v>67</v>
      </c>
      <c r="B5" s="45"/>
      <c r="C5" s="45"/>
      <c r="D5" s="45"/>
      <c r="E5" s="41"/>
      <c r="F5" s="41"/>
    </row>
    <row r="6" spans="1:6" ht="20.25">
      <c r="A6" s="43" t="s">
        <v>56</v>
      </c>
      <c r="B6" s="43"/>
      <c r="C6" s="43"/>
      <c r="D6" s="43"/>
      <c r="E6" s="42"/>
      <c r="F6" s="42"/>
    </row>
    <row r="7" spans="1:6" ht="20.25">
      <c r="A7" s="43" t="s">
        <v>68</v>
      </c>
      <c r="B7" s="43"/>
      <c r="C7" s="43"/>
      <c r="D7" s="43"/>
      <c r="E7" s="42"/>
      <c r="F7" s="42"/>
    </row>
    <row r="8" spans="1:6" ht="20.25">
      <c r="A8" s="43" t="s">
        <v>71</v>
      </c>
      <c r="B8" s="43"/>
      <c r="C8" s="43"/>
      <c r="D8" s="43"/>
      <c r="E8" s="42"/>
      <c r="F8" s="42"/>
    </row>
    <row r="9" spans="1:4" ht="15.75">
      <c r="A9" s="1"/>
      <c r="B9" s="1"/>
      <c r="C9" s="1"/>
      <c r="D9" s="1"/>
    </row>
    <row r="10" spans="1:4" ht="20.25">
      <c r="A10" s="44" t="s">
        <v>40</v>
      </c>
      <c r="B10" s="44"/>
      <c r="C10" s="44"/>
      <c r="D10" s="44"/>
    </row>
    <row r="11" spans="1:4" ht="20.25">
      <c r="A11" s="44" t="s">
        <v>51</v>
      </c>
      <c r="B11" s="44"/>
      <c r="C11" s="44"/>
      <c r="D11" s="44"/>
    </row>
    <row r="12" spans="1:4" ht="20.25">
      <c r="A12" s="44" t="s">
        <v>63</v>
      </c>
      <c r="B12" s="44"/>
      <c r="C12" s="44"/>
      <c r="D12" s="44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64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11726.699999999999</v>
      </c>
    </row>
    <row r="16" spans="1:4" ht="37.5">
      <c r="A16" s="12" t="s">
        <v>49</v>
      </c>
      <c r="B16" s="13"/>
      <c r="C16" s="14" t="s">
        <v>48</v>
      </c>
      <c r="D16" s="15">
        <f>1491.1+80+24.2</f>
        <v>1595.3</v>
      </c>
    </row>
    <row r="17" spans="1:4" ht="37.5">
      <c r="A17" s="12" t="s">
        <v>5</v>
      </c>
      <c r="B17" s="13"/>
      <c r="C17" s="14" t="s">
        <v>6</v>
      </c>
      <c r="D17" s="15">
        <v>60.6</v>
      </c>
    </row>
    <row r="18" spans="1:4" ht="56.25">
      <c r="A18" s="12" t="s">
        <v>7</v>
      </c>
      <c r="B18" s="16"/>
      <c r="C18" s="14" t="s">
        <v>8</v>
      </c>
      <c r="D18" s="15">
        <f>9397.5+20+160+30+37.8+3.3+50+63.5-56.2+3</f>
        <v>9708.899999999998</v>
      </c>
    </row>
    <row r="19" spans="1:4" ht="37.5">
      <c r="A19" s="12" t="s">
        <v>46</v>
      </c>
      <c r="B19" s="16"/>
      <c r="C19" s="14" t="s">
        <v>9</v>
      </c>
      <c r="D19" s="15">
        <f>90.2+100</f>
        <v>190.2</v>
      </c>
    </row>
    <row r="20" spans="1:4" ht="18.75">
      <c r="A20" s="12" t="s">
        <v>66</v>
      </c>
      <c r="B20" s="16"/>
      <c r="C20" s="14" t="s">
        <v>65</v>
      </c>
      <c r="D20" s="15">
        <v>0</v>
      </c>
    </row>
    <row r="21" spans="1:4" ht="18.75">
      <c r="A21" s="20" t="s">
        <v>10</v>
      </c>
      <c r="B21" s="21"/>
      <c r="C21" s="22" t="s">
        <v>11</v>
      </c>
      <c r="D21" s="23">
        <f>168.7+3</f>
        <v>171.7</v>
      </c>
    </row>
    <row r="22" spans="1:4" ht="18.75">
      <c r="A22" s="24" t="s">
        <v>55</v>
      </c>
      <c r="B22" s="25" t="s">
        <v>52</v>
      </c>
      <c r="C22" s="25"/>
      <c r="D22" s="26">
        <f>D23</f>
        <v>267.2</v>
      </c>
    </row>
    <row r="23" spans="1:4" ht="31.5" customHeight="1">
      <c r="A23" s="12" t="s">
        <v>54</v>
      </c>
      <c r="B23" s="27"/>
      <c r="C23" s="16" t="s">
        <v>53</v>
      </c>
      <c r="D23" s="15">
        <v>267.2</v>
      </c>
    </row>
    <row r="24" spans="1:4" ht="37.5">
      <c r="A24" s="24" t="s">
        <v>12</v>
      </c>
      <c r="B24" s="25" t="s">
        <v>13</v>
      </c>
      <c r="C24" s="25"/>
      <c r="D24" s="26">
        <f>SUM(D25:D27)</f>
        <v>1191.1</v>
      </c>
    </row>
    <row r="25" spans="1:4" ht="37.5">
      <c r="A25" s="12" t="s">
        <v>47</v>
      </c>
      <c r="B25" s="27"/>
      <c r="C25" s="16" t="s">
        <v>14</v>
      </c>
      <c r="D25" s="15">
        <f>590.7+100-14.6</f>
        <v>676.1</v>
      </c>
    </row>
    <row r="26" spans="1:4" ht="18.75">
      <c r="A26" s="12" t="s">
        <v>62</v>
      </c>
      <c r="B26" s="27"/>
      <c r="C26" s="16" t="s">
        <v>61</v>
      </c>
      <c r="D26" s="15">
        <f>567.5-67.5</f>
        <v>500</v>
      </c>
    </row>
    <row r="27" spans="1:4" ht="37.5">
      <c r="A27" s="17" t="s">
        <v>58</v>
      </c>
      <c r="B27" s="27"/>
      <c r="C27" s="16" t="s">
        <v>57</v>
      </c>
      <c r="D27" s="15">
        <v>15</v>
      </c>
    </row>
    <row r="28" spans="1:4" ht="18.75">
      <c r="A28" s="24" t="s">
        <v>15</v>
      </c>
      <c r="B28" s="25" t="s">
        <v>16</v>
      </c>
      <c r="C28" s="25"/>
      <c r="D28" s="26">
        <f>SUM(D29:D30)</f>
        <v>10192.9</v>
      </c>
    </row>
    <row r="29" spans="1:4" ht="18.75">
      <c r="A29" s="12" t="s">
        <v>17</v>
      </c>
      <c r="B29" s="27"/>
      <c r="C29" s="16" t="s">
        <v>18</v>
      </c>
      <c r="D29" s="15">
        <f>5914.5+1220+282.9+30+200+218.5+1701-218.5-36-200+236</f>
        <v>9348.4</v>
      </c>
    </row>
    <row r="30" spans="1:4" ht="18.75">
      <c r="A30" s="17" t="s">
        <v>60</v>
      </c>
      <c r="B30" s="29"/>
      <c r="C30" s="18" t="s">
        <v>59</v>
      </c>
      <c r="D30" s="19">
        <f>153+28.2+663.3</f>
        <v>844.5</v>
      </c>
    </row>
    <row r="31" spans="1:4" ht="18.75">
      <c r="A31" s="24" t="s">
        <v>19</v>
      </c>
      <c r="B31" s="25" t="s">
        <v>20</v>
      </c>
      <c r="C31" s="28"/>
      <c r="D31" s="26">
        <f>SUM(D32:D34)</f>
        <v>9324.3</v>
      </c>
    </row>
    <row r="32" spans="1:4" ht="18.75">
      <c r="A32" s="17" t="s">
        <v>21</v>
      </c>
      <c r="B32" s="29"/>
      <c r="C32" s="18" t="s">
        <v>22</v>
      </c>
      <c r="D32" s="19">
        <f>977.4+130+450+32.4-664.2+260.4+1589.3-100+1129.5+517.7-215.1+95+200</f>
        <v>4402.4</v>
      </c>
    </row>
    <row r="33" spans="1:4" ht="24" customHeight="1">
      <c r="A33" s="12" t="s">
        <v>23</v>
      </c>
      <c r="B33" s="27"/>
      <c r="C33" s="16" t="s">
        <v>24</v>
      </c>
      <c r="D33" s="15">
        <f>3159.2-135.8+5.1-282.9-1300+2.3+1000+60-100</f>
        <v>2407.8999999999996</v>
      </c>
    </row>
    <row r="34" spans="1:4" ht="24" customHeight="1">
      <c r="A34" s="12" t="s">
        <v>45</v>
      </c>
      <c r="B34" s="27"/>
      <c r="C34" s="16" t="s">
        <v>44</v>
      </c>
      <c r="D34" s="15">
        <f>1982.2-100+150+57-100+831.8+300+66+246.9-831.8+8+150+68.1+44.2-168.2-90.1-48.4-51.7</f>
        <v>2514.0000000000005</v>
      </c>
    </row>
    <row r="35" spans="1:4" ht="18.75">
      <c r="A35" s="24" t="s">
        <v>25</v>
      </c>
      <c r="B35" s="25" t="s">
        <v>26</v>
      </c>
      <c r="C35" s="25"/>
      <c r="D35" s="26">
        <f>SUM(D36:D37)</f>
        <v>9337.100000000002</v>
      </c>
    </row>
    <row r="36" spans="1:4" ht="18.75">
      <c r="A36" s="30" t="s">
        <v>27</v>
      </c>
      <c r="B36" s="31"/>
      <c r="C36" s="31" t="s">
        <v>28</v>
      </c>
      <c r="D36" s="32">
        <f>9399.7+673+200+178.9+99.5+0.1-20-752-538.8</f>
        <v>9240.400000000001</v>
      </c>
    </row>
    <row r="37" spans="1:4" ht="18.75">
      <c r="A37" s="20" t="s">
        <v>30</v>
      </c>
      <c r="B37" s="21"/>
      <c r="C37" s="21" t="s">
        <v>29</v>
      </c>
      <c r="D37" s="23">
        <v>96.7</v>
      </c>
    </row>
    <row r="38" spans="1:4" ht="18.75">
      <c r="A38" s="24" t="s">
        <v>31</v>
      </c>
      <c r="B38" s="25" t="s">
        <v>32</v>
      </c>
      <c r="C38" s="28"/>
      <c r="D38" s="26">
        <f>SUM(D39:D40)</f>
        <v>1299.4</v>
      </c>
    </row>
    <row r="39" spans="1:4" ht="18.75">
      <c r="A39" s="30" t="s">
        <v>33</v>
      </c>
      <c r="B39" s="31"/>
      <c r="C39" s="31" t="s">
        <v>34</v>
      </c>
      <c r="D39" s="32">
        <f>650-220-230</f>
        <v>200</v>
      </c>
    </row>
    <row r="40" spans="1:4" ht="18.75">
      <c r="A40" s="40" t="s">
        <v>70</v>
      </c>
      <c r="B40" s="21"/>
      <c r="C40" s="21" t="s">
        <v>69</v>
      </c>
      <c r="D40" s="23">
        <f>1112.5-1.6-11.5</f>
        <v>1099.4</v>
      </c>
    </row>
    <row r="41" spans="1:4" ht="18.75">
      <c r="A41" s="33" t="s">
        <v>35</v>
      </c>
      <c r="B41" s="25" t="s">
        <v>36</v>
      </c>
      <c r="C41" s="28"/>
      <c r="D41" s="34">
        <f>D42</f>
        <v>100</v>
      </c>
    </row>
    <row r="42" spans="1:4" ht="39" customHeight="1" thickBot="1">
      <c r="A42" s="35" t="s">
        <v>37</v>
      </c>
      <c r="B42" s="29"/>
      <c r="C42" s="18" t="s">
        <v>38</v>
      </c>
      <c r="D42" s="19">
        <v>100</v>
      </c>
    </row>
    <row r="43" spans="1:4" ht="35.25" customHeight="1" thickBot="1">
      <c r="A43" s="36" t="s">
        <v>39</v>
      </c>
      <c r="B43" s="37"/>
      <c r="C43" s="37"/>
      <c r="D43" s="38">
        <f>D15+D24+D28+D31+D35+D38+D41+D22</f>
        <v>43438.7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2020-10-08T09:02:06Z</cp:lastPrinted>
  <dcterms:created xsi:type="dcterms:W3CDTF">2015-02-17T06:06:32Z</dcterms:created>
  <dcterms:modified xsi:type="dcterms:W3CDTF">2020-10-08T09:02:10Z</dcterms:modified>
  <cp:category/>
  <cp:version/>
  <cp:contentType/>
  <cp:contentStatus/>
</cp:coreProperties>
</file>