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13920" windowHeight="8472" activeTab="0"/>
  </bookViews>
  <sheets>
    <sheet name="VI" sheetId="1" r:id="rId1"/>
  </sheets>
  <definedNames>
    <definedName name="_xlnm._FilterDatabase" localSheetId="0" hidden="1">'VI'!$A$14:$E$218</definedName>
    <definedName name="_xlnm.Print_Titles" localSheetId="0">'VI'!$14:$15</definedName>
  </definedNames>
  <calcPr fullCalcOnLoad="1" refMode="R1C1"/>
</workbook>
</file>

<file path=xl/sharedStrings.xml><?xml version="1.0" encoding="utf-8"?>
<sst xmlns="http://schemas.openxmlformats.org/spreadsheetml/2006/main" count="619" uniqueCount="218">
  <si>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</si>
  <si>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</si>
  <si>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</si>
  <si>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</si>
  <si>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</si>
  <si>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</si>
  <si>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</si>
  <si>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</si>
  <si>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</si>
  <si>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</si>
  <si>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</si>
  <si>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</si>
  <si>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</si>
  <si>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</si>
  <si>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</si>
  <si>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</si>
  <si>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</si>
  <si>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</si>
  <si>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</si>
  <si>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</si>
  <si>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</si>
  <si>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</si>
  <si>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</si>
  <si>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МО Кировский район Ленинградской области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</si>
  <si>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</si>
  <si>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</si>
  <si>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</si>
  <si>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</si>
  <si>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</si>
  <si>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</si>
  <si>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МО Шумское сельское поселение</t>
  </si>
  <si>
    <t>Пенсионное обеспечение</t>
  </si>
  <si>
    <t>1001</t>
  </si>
  <si>
    <t>Обеспечение проведения выборов и референдумов</t>
  </si>
  <si>
    <t>0107</t>
  </si>
  <si>
    <t>УТВЕРЖДЕНО</t>
  </si>
  <si>
    <t>решением  совета депутатов</t>
  </si>
  <si>
    <t>0113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</si>
  <si>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</si>
  <si>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</si>
  <si>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</si>
  <si>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</si>
  <si>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</si>
  <si>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</si>
  <si>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</si>
  <si>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</si>
  <si>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</si>
  <si>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</si>
  <si>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</si>
  <si>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</si>
  <si>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</si>
  <si>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</si>
  <si>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</si>
  <si>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</si>
  <si>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</si>
  <si>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321</t>
  </si>
  <si>
    <t>244</t>
  </si>
  <si>
    <t>121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</si>
  <si>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</si>
  <si>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</si>
  <si>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 и иных платежей</t>
  </si>
  <si>
    <t>852</t>
  </si>
  <si>
    <t>243</t>
  </si>
  <si>
    <t>111</t>
  </si>
  <si>
    <t>Обеспечение деятельности органов местного самоуправления</t>
  </si>
  <si>
    <t>67 0 0000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</si>
  <si>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</si>
  <si>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</si>
  <si>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</si>
  <si>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</si>
  <si>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Прочая закупка товаров, работ и услуг для обеспечения государственных (муниципальных) нужд</t>
  </si>
  <si>
    <t>98 9 0000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</si>
  <si>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</si>
  <si>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98 9 9609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</si>
  <si>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</si>
  <si>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</si>
  <si>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</si>
  <si>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</si>
  <si>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</si>
  <si>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</si>
  <si>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</si>
  <si>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</si>
  <si>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</si>
  <si>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</si>
  <si>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</si>
  <si>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</si>
  <si>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</si>
  <si>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</si>
  <si>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</si>
  <si>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98 9 9604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</si>
  <si>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МСУ</t>
  </si>
  <si>
    <t>98 9 9606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</si>
  <si>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</si>
  <si>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98 9 9601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</si>
  <si>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</si>
  <si>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98 9 1020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</si>
  <si>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</si>
  <si>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</si>
  <si>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</si>
  <si>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</si>
  <si>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</si>
  <si>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</si>
  <si>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</si>
  <si>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</si>
  <si>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</si>
  <si>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</si>
  <si>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</si>
  <si>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</si>
  <si>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</si>
  <si>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</si>
  <si>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Капитальный ремонт муниципального жилищного фонда в рамках непрограммных расходов органов местного самоуправления</t>
  </si>
  <si>
    <t>98 9 1501</t>
  </si>
  <si>
    <t>Закупка товаров, работ, услуг в целях капитального ремонта государственного (муниципального) имущества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</si>
  <si>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</si>
  <si>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</si>
  <si>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</si>
  <si>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</si>
  <si>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</si>
  <si>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</si>
  <si>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</si>
  <si>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</si>
  <si>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</si>
  <si>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</si>
  <si>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Пособия,  компенсации  и иные социальные выплаты гражданам, кроме публичных нормативных обязательств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</si>
  <si>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</si>
  <si>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</si>
  <si>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</si>
  <si>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</si>
  <si>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98 9 9605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</si>
  <si>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МСУ</t>
  </si>
  <si>
    <t>98 9 9608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</si>
  <si>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</si>
  <si>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98 9 9610</t>
  </si>
  <si>
    <t>Муниципальная программа "Безопасность муниципального образования Шумское сельское поселение"</t>
  </si>
  <si>
    <t>37 0 0000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</si>
  <si>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</si>
  <si>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>37 0 1336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</si>
  <si>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</si>
  <si>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</si>
  <si>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</si>
  <si>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</si>
  <si>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</si>
  <si>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98 9 0630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</si>
  <si>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</si>
  <si>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38 0 0000</t>
  </si>
  <si>
    <t>Расперелительный газопровод по деревне Сиболо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</si>
  <si>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</si>
  <si>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</si>
  <si>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Расперелительный газопровод по деревне Войпала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</si>
  <si>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</si>
  <si>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пос.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</si>
  <si>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</si>
  <si>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38 0 8036</t>
  </si>
  <si>
    <t>38 0 8037</t>
  </si>
  <si>
    <t>38 0 8038</t>
  </si>
  <si>
    <t>38 0 8039</t>
  </si>
  <si>
    <t>38 0 8042</t>
  </si>
  <si>
    <t>Межбюджетные трансферты бюджетам муниципальных районов из бюджетов поселений на осуществление части полномочий  по обеспечению условий для развития физической культуры и массового спорта в рамках непрограммных расходов органов МСУ</t>
  </si>
  <si>
    <t>98 9 9607</t>
  </si>
  <si>
    <t>Фонд оплаты труда казенных учреждений и взносы по обязательному социальному страхованию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</si>
  <si>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</si>
  <si>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98 9 9602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</si>
  <si>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</si>
  <si>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98 9 1419</t>
  </si>
  <si>
    <t>39 0 0000</t>
  </si>
  <si>
    <t>39 0 8043</t>
  </si>
  <si>
    <t>40 0 0000</t>
  </si>
  <si>
    <t>40 0 0024</t>
  </si>
  <si>
    <t>Расходы на обеспечение деятельности муниципальных казенных учреждений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</si>
  <si>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</si>
  <si>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</si>
  <si>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</si>
  <si>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от "26" декабря 2013 г. №54</t>
  </si>
  <si>
    <t>Приложение 6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</si>
  <si>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2014 год </t>
  </si>
  <si>
    <t>(в редакции решения совета депутатов</t>
  </si>
  <si>
    <t>98 9 1550</t>
  </si>
  <si>
    <t>Мероприятия в области коммунального хозяйства в рамках непрограммных расходов органов местного самоуправления</t>
  </si>
  <si>
    <t>98 9 0609</t>
  </si>
  <si>
    <t>Субсидии на возмещение части фактических затрат (убытков) по теплоснабжению в рамках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</si>
  <si>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</si>
  <si>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39 0 9503</t>
  </si>
  <si>
    <t>39 0 9603</t>
  </si>
  <si>
    <t>Муниципальная программа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</si>
  <si>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</si>
  <si>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</si>
  <si>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по оплате стоимости превышения общей площади расселяемых жилых помещений 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</si>
  <si>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39 0 8054</t>
  </si>
  <si>
    <t>Проектирование и подвод теплотрассы к строящемуся дому  в рамках муниципальной программы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</si>
  <si>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</si>
  <si>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</si>
  <si>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</si>
  <si>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Организация осуществления мероприятий по предупреждению и тушению пожаров на территории поселения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</si>
  <si>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51 0 1325</t>
  </si>
  <si>
    <t>51 0 1451</t>
  </si>
  <si>
    <t>Организация и осуществление мероприятий по ремонту дорог и искусственных сооружений на них в рамках муниципальной программы 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</si>
  <si>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51 0 1452</t>
  </si>
  <si>
    <t>Мероприятия по содержанию  дорог общего пользования в рамках муниципальной программы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</si>
  <si>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Организация и осуществление мероприятий по благоустройству в рамках муниципальной программы"Развитие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</si>
  <si>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51 0 1527</t>
  </si>
  <si>
    <t>98 9 1013</t>
  </si>
  <si>
    <t>Расходы на проведение юридической экспертизы нормативно правовых актов в рамках непрограммных расходов органов местного самоуправления</t>
  </si>
  <si>
    <t>51 0 0000</t>
  </si>
  <si>
    <t>51 0 7088</t>
  </si>
  <si>
    <t>Реализация проектов местных инициатив граждан, получивших грантовую поддержку,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</si>
  <si>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</si>
  <si>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Подпрограмма 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</si>
  <si>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</si>
  <si>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64 0 0000</t>
  </si>
  <si>
    <t>64 1 0000</t>
  </si>
  <si>
    <t>64 1 1456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</si>
  <si>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</si>
  <si>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Мероприятия по ремонту дворовых территорий в рамках подпрограммы"Капитальный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</si>
  <si>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64 2 0000</t>
  </si>
  <si>
    <t>64 2 1457</t>
  </si>
  <si>
    <t>98 9 1569</t>
  </si>
  <si>
    <t>Мероприятия по согласованию проектов газоснабжения в части учета газа в рамках непрограммных расходов органов местного самоуправления</t>
  </si>
  <si>
    <t>от "24" июня 2014г №26)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</si>
</sst>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>
        <color indexed="8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left" wrapText="1"/>
    </xf>
    <xf numFmtId="49" fontId="4" fillId="35" borderId="15" xfId="0" applyNumberFormat="1" applyFont="1" applyFill="1" applyBorder="1" applyAlignment="1">
      <alignment horizontal="center"/>
    </xf>
    <xf numFmtId="49" fontId="4" fillId="35" borderId="16" xfId="0" applyNumberFormat="1" applyFont="1" applyFill="1" applyBorder="1" applyAlignment="1">
      <alignment horizontal="center"/>
    </xf>
    <xf numFmtId="164" fontId="4" fillId="35" borderId="17" xfId="0" applyNumberFormat="1" applyFont="1" applyFill="1" applyBorder="1" applyAlignment="1">
      <alignment horizontal="right"/>
    </xf>
    <xf numFmtId="49" fontId="7" fillId="35" borderId="18" xfId="0" applyNumberFormat="1" applyFont="1" applyFill="1" applyBorder="1" applyAlignment="1">
      <alignment horizontal="left" wrapText="1"/>
    </xf>
    <xf numFmtId="49" fontId="7" fillId="35" borderId="19" xfId="0" applyNumberFormat="1" applyFont="1" applyFill="1" applyBorder="1" applyAlignment="1">
      <alignment horizontal="center"/>
    </xf>
    <xf numFmtId="164" fontId="7" fillId="35" borderId="20" xfId="0" applyNumberFormat="1" applyFont="1" applyFill="1" applyBorder="1" applyAlignment="1">
      <alignment horizontal="right"/>
    </xf>
    <xf numFmtId="49" fontId="5" fillId="35" borderId="21" xfId="0" applyNumberFormat="1" applyFont="1" applyFill="1" applyBorder="1" applyAlignment="1">
      <alignment horizontal="left" wrapText="1"/>
    </xf>
    <xf numFmtId="49" fontId="5" fillId="35" borderId="22" xfId="0" applyNumberFormat="1" applyFont="1" applyFill="1" applyBorder="1" applyAlignment="1">
      <alignment horizontal="center"/>
    </xf>
    <xf numFmtId="164" fontId="5" fillId="35" borderId="23" xfId="0" applyNumberFormat="1" applyFont="1" applyFill="1" applyBorder="1" applyAlignment="1">
      <alignment horizontal="right"/>
    </xf>
    <xf numFmtId="49" fontId="5" fillId="35" borderId="24" xfId="0" applyNumberFormat="1" applyFont="1" applyFill="1" applyBorder="1" applyAlignment="1">
      <alignment horizontal="left" wrapText="1"/>
    </xf>
    <xf numFmtId="49" fontId="5" fillId="35" borderId="25" xfId="0" applyNumberFormat="1" applyFont="1" applyFill="1" applyBorder="1" applyAlignment="1">
      <alignment horizontal="center"/>
    </xf>
    <xf numFmtId="164" fontId="5" fillId="35" borderId="26" xfId="0" applyNumberFormat="1" applyFont="1" applyFill="1" applyBorder="1" applyAlignment="1">
      <alignment horizontal="right"/>
    </xf>
    <xf numFmtId="49" fontId="4" fillId="35" borderId="27" xfId="0" applyNumberFormat="1" applyFont="1" applyFill="1" applyBorder="1" applyAlignment="1">
      <alignment horizontal="left" wrapText="1"/>
    </xf>
    <xf numFmtId="49" fontId="4" fillId="35" borderId="28" xfId="0" applyNumberFormat="1" applyFont="1" applyFill="1" applyBorder="1" applyAlignment="1">
      <alignment horizontal="center"/>
    </xf>
    <xf numFmtId="49" fontId="4" fillId="35" borderId="29" xfId="0" applyNumberFormat="1" applyFont="1" applyFill="1" applyBorder="1" applyAlignment="1">
      <alignment horizontal="center"/>
    </xf>
    <xf numFmtId="164" fontId="4" fillId="35" borderId="30" xfId="0" applyNumberFormat="1" applyFont="1" applyFill="1" applyBorder="1" applyAlignment="1">
      <alignment horizontal="right"/>
    </xf>
    <xf numFmtId="164" fontId="7" fillId="35" borderId="31" xfId="0" applyNumberFormat="1" applyFont="1" applyFill="1" applyBorder="1" applyAlignment="1">
      <alignment horizontal="right"/>
    </xf>
    <xf numFmtId="164" fontId="5" fillId="35" borderId="32" xfId="0" applyNumberFormat="1" applyFont="1" applyFill="1" applyBorder="1" applyAlignment="1">
      <alignment horizontal="right"/>
    </xf>
    <xf numFmtId="164" fontId="5" fillId="35" borderId="33" xfId="0" applyNumberFormat="1" applyFont="1" applyFill="1" applyBorder="1" applyAlignment="1">
      <alignment horizontal="right"/>
    </xf>
    <xf numFmtId="49" fontId="5" fillId="35" borderId="21" xfId="0" applyNumberFormat="1" applyFont="1" applyFill="1" applyBorder="1" applyAlignment="1">
      <alignment horizontal="left" wrapText="1"/>
    </xf>
    <xf numFmtId="0" fontId="4" fillId="35" borderId="27" xfId="0" applyNumberFormat="1" applyFont="1" applyFill="1" applyBorder="1" applyAlignment="1">
      <alignment horizontal="left" wrapText="1"/>
    </xf>
    <xf numFmtId="0" fontId="7" fillId="35" borderId="34" xfId="0" applyNumberFormat="1" applyFont="1" applyFill="1" applyBorder="1" applyAlignment="1">
      <alignment horizontal="left" wrapText="1"/>
    </xf>
    <xf numFmtId="49" fontId="5" fillId="35" borderId="22" xfId="0" applyNumberFormat="1" applyFont="1" applyFill="1" applyBorder="1" applyAlignment="1">
      <alignment horizontal="center"/>
    </xf>
    <xf numFmtId="164" fontId="5" fillId="35" borderId="32" xfId="0" applyNumberFormat="1" applyFont="1" applyFill="1" applyBorder="1" applyAlignment="1">
      <alignment horizontal="right"/>
    </xf>
    <xf numFmtId="49" fontId="5" fillId="35" borderId="25" xfId="0" applyNumberFormat="1" applyFont="1" applyFill="1" applyBorder="1" applyAlignment="1">
      <alignment horizontal="center"/>
    </xf>
    <xf numFmtId="164" fontId="5" fillId="35" borderId="33" xfId="0" applyNumberFormat="1" applyFont="1" applyFill="1" applyBorder="1" applyAlignment="1">
      <alignment horizontal="right"/>
    </xf>
    <xf numFmtId="49" fontId="4" fillId="35" borderId="35" xfId="0" applyNumberFormat="1" applyFont="1" applyFill="1" applyBorder="1" applyAlignment="1">
      <alignment horizontal="left" wrapText="1"/>
    </xf>
    <xf numFmtId="49" fontId="4" fillId="35" borderId="19" xfId="0" applyNumberFormat="1" applyFont="1" applyFill="1" applyBorder="1" applyAlignment="1">
      <alignment horizontal="center"/>
    </xf>
    <xf numFmtId="164" fontId="4" fillId="35" borderId="20" xfId="0" applyNumberFormat="1" applyFont="1" applyFill="1" applyBorder="1" applyAlignment="1">
      <alignment horizontal="right"/>
    </xf>
    <xf numFmtId="49" fontId="7" fillId="35" borderId="34" xfId="0" applyNumberFormat="1" applyFont="1" applyFill="1" applyBorder="1" applyAlignment="1">
      <alignment horizontal="left" wrapText="1"/>
    </xf>
    <xf numFmtId="49" fontId="5" fillId="35" borderId="36" xfId="0" applyNumberFormat="1" applyFont="1" applyFill="1" applyBorder="1" applyAlignment="1">
      <alignment horizontal="left" wrapText="1"/>
    </xf>
    <xf numFmtId="49" fontId="5" fillId="35" borderId="35" xfId="0" applyNumberFormat="1" applyFont="1" applyFill="1" applyBorder="1" applyAlignment="1">
      <alignment horizontal="left" wrapText="1"/>
    </xf>
    <xf numFmtId="49" fontId="5" fillId="35" borderId="37" xfId="0" applyNumberFormat="1" applyFont="1" applyFill="1" applyBorder="1" applyAlignment="1">
      <alignment horizontal="center"/>
    </xf>
    <xf numFmtId="164" fontId="5" fillId="35" borderId="38" xfId="0" applyNumberFormat="1" applyFont="1" applyFill="1" applyBorder="1" applyAlignment="1">
      <alignment horizontal="right"/>
    </xf>
    <xf numFmtId="49" fontId="5" fillId="35" borderId="39" xfId="0" applyNumberFormat="1" applyFont="1" applyFill="1" applyBorder="1" applyAlignment="1">
      <alignment horizontal="left" wrapText="1"/>
    </xf>
    <xf numFmtId="164" fontId="5" fillId="35" borderId="40" xfId="0" applyNumberFormat="1" applyFont="1" applyFill="1" applyBorder="1" applyAlignment="1">
      <alignment horizontal="right"/>
    </xf>
    <xf numFmtId="49" fontId="7" fillId="35" borderId="0" xfId="0" applyNumberFormat="1" applyFont="1" applyFill="1" applyBorder="1" applyAlignment="1">
      <alignment horizontal="left" wrapText="1"/>
    </xf>
    <xf numFmtId="49" fontId="7" fillId="35" borderId="16" xfId="0" applyNumberFormat="1" applyFont="1" applyFill="1" applyBorder="1" applyAlignment="1">
      <alignment horizontal="center"/>
    </xf>
    <xf numFmtId="49" fontId="7" fillId="35" borderId="37" xfId="0" applyNumberFormat="1" applyFont="1" applyFill="1" applyBorder="1" applyAlignment="1">
      <alignment horizontal="center"/>
    </xf>
    <xf numFmtId="164" fontId="7" fillId="35" borderId="38" xfId="0" applyNumberFormat="1" applyFont="1" applyFill="1" applyBorder="1" applyAlignment="1">
      <alignment horizontal="right"/>
    </xf>
    <xf numFmtId="49" fontId="8" fillId="35" borderId="27" xfId="0" applyNumberFormat="1" applyFont="1" applyFill="1" applyBorder="1" applyAlignment="1">
      <alignment horizontal="left" wrapText="1"/>
    </xf>
    <xf numFmtId="49" fontId="8" fillId="35" borderId="29" xfId="0" applyNumberFormat="1" applyFont="1" applyFill="1" applyBorder="1" applyAlignment="1">
      <alignment horizontal="center"/>
    </xf>
    <xf numFmtId="164" fontId="8" fillId="35" borderId="41" xfId="0" applyNumberFormat="1" applyFont="1" applyFill="1" applyBorder="1" applyAlignment="1">
      <alignment horizontal="right"/>
    </xf>
    <xf numFmtId="49" fontId="8" fillId="35" borderId="42" xfId="0" applyNumberFormat="1" applyFont="1" applyFill="1" applyBorder="1" applyAlignment="1">
      <alignment horizontal="left" wrapText="1"/>
    </xf>
    <xf numFmtId="49" fontId="8" fillId="35" borderId="28" xfId="0" applyNumberFormat="1" applyFont="1" applyFill="1" applyBorder="1" applyAlignment="1">
      <alignment horizontal="center"/>
    </xf>
    <xf numFmtId="164" fontId="8" fillId="35" borderId="43" xfId="0" applyNumberFormat="1" applyFont="1" applyFill="1" applyBorder="1" applyAlignment="1">
      <alignment horizontal="right"/>
    </xf>
    <xf numFmtId="49" fontId="5" fillId="35" borderId="34" xfId="0" applyNumberFormat="1" applyFont="1" applyFill="1" applyBorder="1" applyAlignment="1">
      <alignment horizontal="left" wrapText="1"/>
    </xf>
    <xf numFmtId="49" fontId="5" fillId="35" borderId="19" xfId="0" applyNumberFormat="1" applyFont="1" applyFill="1" applyBorder="1" applyAlignment="1">
      <alignment horizontal="center"/>
    </xf>
    <xf numFmtId="164" fontId="5" fillId="35" borderId="31" xfId="0" applyNumberFormat="1" applyFont="1" applyFill="1" applyBorder="1" applyAlignment="1">
      <alignment horizontal="right"/>
    </xf>
    <xf numFmtId="164" fontId="8" fillId="35" borderId="30" xfId="0" applyNumberFormat="1" applyFont="1" applyFill="1" applyBorder="1" applyAlignment="1">
      <alignment horizontal="right"/>
    </xf>
    <xf numFmtId="49" fontId="5" fillId="35" borderId="35" xfId="0" applyNumberFormat="1" applyFont="1" applyFill="1" applyBorder="1" applyAlignment="1">
      <alignment horizontal="left" wrapText="1"/>
    </xf>
    <xf numFmtId="49" fontId="5" fillId="35" borderId="37" xfId="0" applyNumberFormat="1" applyFont="1" applyFill="1" applyBorder="1" applyAlignment="1">
      <alignment horizontal="center"/>
    </xf>
    <xf numFmtId="164" fontId="5" fillId="35" borderId="44" xfId="0" applyNumberFormat="1" applyFont="1" applyFill="1" applyBorder="1" applyAlignment="1">
      <alignment horizontal="right"/>
    </xf>
    <xf numFmtId="49" fontId="5" fillId="35" borderId="15" xfId="0" applyNumberFormat="1" applyFont="1" applyFill="1" applyBorder="1" applyAlignment="1">
      <alignment horizontal="center"/>
    </xf>
    <xf numFmtId="164" fontId="5" fillId="35" borderId="45" xfId="0" applyNumberFormat="1" applyFont="1" applyFill="1" applyBorder="1" applyAlignment="1">
      <alignment horizontal="right"/>
    </xf>
    <xf numFmtId="164" fontId="5" fillId="35" borderId="46" xfId="0" applyNumberFormat="1" applyFont="1" applyFill="1" applyBorder="1" applyAlignment="1">
      <alignment horizontal="right"/>
    </xf>
    <xf numFmtId="178" fontId="8" fillId="35" borderId="35" xfId="0" applyNumberFormat="1" applyFont="1" applyFill="1" applyBorder="1" applyAlignment="1">
      <alignment horizontal="left" wrapText="1"/>
    </xf>
    <xf numFmtId="49" fontId="8" fillId="35" borderId="16" xfId="0" applyNumberFormat="1" applyFont="1" applyFill="1" applyBorder="1" applyAlignment="1">
      <alignment horizontal="center"/>
    </xf>
    <xf numFmtId="164" fontId="8" fillId="35" borderId="47" xfId="0" applyNumberFormat="1" applyFont="1" applyFill="1" applyBorder="1" applyAlignment="1">
      <alignment horizontal="right"/>
    </xf>
    <xf numFmtId="0" fontId="7" fillId="35" borderId="18" xfId="0" applyNumberFormat="1" applyFont="1" applyFill="1" applyBorder="1" applyAlignment="1">
      <alignment horizontal="left" wrapText="1"/>
    </xf>
    <xf numFmtId="164" fontId="7" fillId="35" borderId="45" xfId="0" applyNumberFormat="1" applyFont="1" applyFill="1" applyBorder="1" applyAlignment="1">
      <alignment horizontal="right"/>
    </xf>
    <xf numFmtId="164" fontId="5" fillId="35" borderId="40" xfId="0" applyNumberFormat="1" applyFont="1" applyFill="1" applyBorder="1" applyAlignment="1">
      <alignment horizontal="right"/>
    </xf>
    <xf numFmtId="165" fontId="4" fillId="35" borderId="30" xfId="0" applyNumberFormat="1" applyFont="1" applyFill="1" applyBorder="1" applyAlignment="1">
      <alignment horizontal="right"/>
    </xf>
    <xf numFmtId="165" fontId="7" fillId="35" borderId="31" xfId="0" applyNumberFormat="1" applyFont="1" applyFill="1" applyBorder="1" applyAlignment="1">
      <alignment horizontal="right"/>
    </xf>
    <xf numFmtId="49" fontId="5" fillId="35" borderId="36" xfId="0" applyNumberFormat="1" applyFont="1" applyFill="1" applyBorder="1" applyAlignment="1">
      <alignment horizontal="left" wrapText="1"/>
    </xf>
    <xf numFmtId="0" fontId="5" fillId="35" borderId="22" xfId="0" applyNumberFormat="1" applyFont="1" applyFill="1" applyBorder="1" applyAlignment="1">
      <alignment horizontal="center"/>
    </xf>
    <xf numFmtId="165" fontId="5" fillId="35" borderId="32" xfId="0" applyNumberFormat="1" applyFont="1" applyFill="1" applyBorder="1" applyAlignment="1">
      <alignment horizontal="right"/>
    </xf>
    <xf numFmtId="49" fontId="5" fillId="35" borderId="48" xfId="0" applyNumberFormat="1" applyFont="1" applyFill="1" applyBorder="1" applyAlignment="1">
      <alignment horizontal="left" wrapText="1"/>
    </xf>
    <xf numFmtId="0" fontId="5" fillId="35" borderId="25" xfId="0" applyNumberFormat="1" applyFont="1" applyFill="1" applyBorder="1" applyAlignment="1">
      <alignment horizontal="center"/>
    </xf>
    <xf numFmtId="165" fontId="5" fillId="35" borderId="33" xfId="0" applyNumberFormat="1" applyFont="1" applyFill="1" applyBorder="1" applyAlignment="1">
      <alignment horizontal="right"/>
    </xf>
    <xf numFmtId="0" fontId="7" fillId="35" borderId="18" xfId="0" applyFont="1" applyFill="1" applyBorder="1" applyAlignment="1">
      <alignment wrapText="1"/>
    </xf>
    <xf numFmtId="164" fontId="5" fillId="35" borderId="46" xfId="0" applyNumberFormat="1" applyFont="1" applyFill="1" applyBorder="1" applyAlignment="1">
      <alignment horizontal="right"/>
    </xf>
    <xf numFmtId="49" fontId="7" fillId="35" borderId="49" xfId="0" applyNumberFormat="1" applyFont="1" applyFill="1" applyBorder="1" applyAlignment="1">
      <alignment horizontal="left" wrapText="1"/>
    </xf>
    <xf numFmtId="0" fontId="7" fillId="35" borderId="19" xfId="0" applyNumberFormat="1" applyFont="1" applyFill="1" applyBorder="1" applyAlignment="1">
      <alignment horizontal="center"/>
    </xf>
    <xf numFmtId="49" fontId="7" fillId="35" borderId="42" xfId="0" applyNumberFormat="1" applyFont="1" applyFill="1" applyBorder="1" applyAlignment="1">
      <alignment horizontal="left" wrapText="1"/>
    </xf>
    <xf numFmtId="49" fontId="7" fillId="35" borderId="28" xfId="0" applyNumberFormat="1" applyFont="1" applyFill="1" applyBorder="1" applyAlignment="1">
      <alignment horizontal="center"/>
    </xf>
    <xf numFmtId="164" fontId="7" fillId="35" borderId="41" xfId="0" applyNumberFormat="1" applyFont="1" applyFill="1" applyBorder="1" applyAlignment="1">
      <alignment horizontal="right"/>
    </xf>
    <xf numFmtId="49" fontId="5" fillId="35" borderId="34" xfId="0" applyNumberFormat="1" applyFont="1" applyFill="1" applyBorder="1" applyAlignment="1">
      <alignment horizontal="left" wrapText="1"/>
    </xf>
    <xf numFmtId="49" fontId="5" fillId="35" borderId="19" xfId="0" applyNumberFormat="1" applyFont="1" applyFill="1" applyBorder="1" applyAlignment="1">
      <alignment horizontal="center"/>
    </xf>
    <xf numFmtId="0" fontId="5" fillId="35" borderId="24" xfId="0" applyFont="1" applyFill="1" applyBorder="1" applyAlignment="1">
      <alignment horizontal="left" wrapText="1"/>
    </xf>
    <xf numFmtId="0" fontId="7" fillId="35" borderId="50" xfId="0" applyNumberFormat="1" applyFont="1" applyFill="1" applyBorder="1" applyAlignment="1">
      <alignment horizontal="left" wrapText="1"/>
    </xf>
    <xf numFmtId="49" fontId="7" fillId="35" borderId="51" xfId="0" applyNumberFormat="1" applyFont="1" applyFill="1" applyBorder="1" applyAlignment="1">
      <alignment horizontal="center"/>
    </xf>
    <xf numFmtId="164" fontId="7" fillId="35" borderId="52" xfId="0" applyNumberFormat="1" applyFont="1" applyFill="1" applyBorder="1" applyAlignment="1">
      <alignment horizontal="right"/>
    </xf>
    <xf numFmtId="49" fontId="5" fillId="35" borderId="53" xfId="0" applyNumberFormat="1" applyFont="1" applyFill="1" applyBorder="1" applyAlignment="1">
      <alignment horizontal="left" wrapText="1"/>
    </xf>
    <xf numFmtId="49" fontId="5" fillId="35" borderId="54" xfId="0" applyNumberFormat="1" applyFont="1" applyFill="1" applyBorder="1" applyAlignment="1">
      <alignment horizontal="center"/>
    </xf>
    <xf numFmtId="164" fontId="5" fillId="35" borderId="55" xfId="0" applyNumberFormat="1" applyFont="1" applyFill="1" applyBorder="1" applyAlignment="1">
      <alignment horizontal="right"/>
    </xf>
    <xf numFmtId="49" fontId="5" fillId="35" borderId="56" xfId="0" applyNumberFormat="1" applyFont="1" applyFill="1" applyBorder="1" applyAlignment="1">
      <alignment horizontal="left" wrapText="1"/>
    </xf>
    <xf numFmtId="49" fontId="5" fillId="35" borderId="57" xfId="0" applyNumberFormat="1" applyFont="1" applyFill="1" applyBorder="1" applyAlignment="1">
      <alignment horizontal="center"/>
    </xf>
    <xf numFmtId="164" fontId="5" fillId="35" borderId="58" xfId="0" applyNumberFormat="1" applyFont="1" applyFill="1" applyBorder="1" applyAlignment="1">
      <alignment horizontal="right"/>
    </xf>
    <xf numFmtId="49" fontId="7" fillId="35" borderId="59" xfId="0" applyNumberFormat="1" applyFont="1" applyFill="1" applyBorder="1" applyAlignment="1">
      <alignment horizontal="left" wrapText="1"/>
    </xf>
    <xf numFmtId="164" fontId="7" fillId="35" borderId="60" xfId="0" applyNumberFormat="1" applyFont="1" applyFill="1" applyBorder="1" applyAlignment="1">
      <alignment horizontal="right"/>
    </xf>
    <xf numFmtId="49" fontId="5" fillId="35" borderId="61" xfId="0" applyNumberFormat="1" applyFont="1" applyFill="1" applyBorder="1" applyAlignment="1">
      <alignment horizontal="left" wrapText="1"/>
    </xf>
    <xf numFmtId="164" fontId="5" fillId="35" borderId="62" xfId="0" applyNumberFormat="1" applyFont="1" applyFill="1" applyBorder="1" applyAlignment="1">
      <alignment horizontal="right"/>
    </xf>
    <xf numFmtId="164" fontId="5" fillId="35" borderId="63" xfId="0" applyNumberFormat="1" applyFont="1" applyFill="1" applyBorder="1" applyAlignment="1">
      <alignment horizontal="right"/>
    </xf>
    <xf numFmtId="49" fontId="7" fillId="35" borderId="64" xfId="0" applyNumberFormat="1" applyFont="1" applyFill="1" applyBorder="1" applyAlignment="1">
      <alignment horizontal="left" wrapText="1"/>
    </xf>
    <xf numFmtId="164" fontId="7" fillId="35" borderId="65" xfId="0" applyNumberFormat="1" applyFont="1" applyFill="1" applyBorder="1" applyAlignment="1">
      <alignment horizontal="right"/>
    </xf>
    <xf numFmtId="49" fontId="5" fillId="35" borderId="66" xfId="0" applyNumberFormat="1" applyFont="1" applyFill="1" applyBorder="1" applyAlignment="1">
      <alignment horizontal="left" wrapText="1"/>
    </xf>
    <xf numFmtId="164" fontId="5" fillId="35" borderId="67" xfId="0" applyNumberFormat="1" applyFont="1" applyFill="1" applyBorder="1" applyAlignment="1">
      <alignment horizontal="right"/>
    </xf>
    <xf numFmtId="164" fontId="5" fillId="35" borderId="68" xfId="0" applyNumberFormat="1" applyFont="1" applyFill="1" applyBorder="1" applyAlignment="1">
      <alignment horizontal="right"/>
    </xf>
    <xf numFmtId="0" fontId="7" fillId="35" borderId="69" xfId="0" applyNumberFormat="1" applyFont="1" applyFill="1" applyBorder="1" applyAlignment="1">
      <alignment horizontal="left" wrapText="1"/>
    </xf>
    <xf numFmtId="164" fontId="7" fillId="35" borderId="70" xfId="0" applyNumberFormat="1" applyFont="1" applyFill="1" applyBorder="1" applyAlignment="1">
      <alignment horizontal="right"/>
    </xf>
    <xf numFmtId="164" fontId="5" fillId="35" borderId="71" xfId="0" applyNumberFormat="1" applyFont="1" applyFill="1" applyBorder="1" applyAlignment="1">
      <alignment horizontal="right"/>
    </xf>
    <xf numFmtId="49" fontId="4" fillId="35" borderId="72" xfId="0" applyNumberFormat="1" applyFont="1" applyFill="1" applyBorder="1" applyAlignment="1">
      <alignment horizontal="left" wrapText="1"/>
    </xf>
    <xf numFmtId="49" fontId="4" fillId="35" borderId="73" xfId="0" applyNumberFormat="1" applyFont="1" applyFill="1" applyBorder="1" applyAlignment="1">
      <alignment horizontal="center"/>
    </xf>
    <xf numFmtId="164" fontId="4" fillId="35" borderId="74" xfId="0" applyNumberFormat="1" applyFont="1" applyFill="1" applyBorder="1" applyAlignment="1">
      <alignment horizontal="right"/>
    </xf>
    <xf numFmtId="164" fontId="4" fillId="35" borderId="75" xfId="0" applyNumberFormat="1" applyFont="1" applyFill="1" applyBorder="1" applyAlignment="1">
      <alignment horizontal="right"/>
    </xf>
    <xf numFmtId="164" fontId="5" fillId="35" borderId="31" xfId="0" applyNumberFormat="1" applyFont="1" applyFill="1" applyBorder="1" applyAlignment="1">
      <alignment horizontal="right"/>
    </xf>
    <xf numFmtId="49" fontId="8" fillId="35" borderId="15" xfId="0" applyNumberFormat="1" applyFont="1" applyFill="1" applyBorder="1" applyAlignment="1">
      <alignment horizontal="center"/>
    </xf>
    <xf numFmtId="49" fontId="5" fillId="35" borderId="16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164" fontId="4" fillId="35" borderId="76" xfId="0" applyNumberFormat="1" applyFont="1" applyFill="1" applyBorder="1" applyAlignment="1">
      <alignment horizontal="right"/>
    </xf>
    <xf numFmtId="164" fontId="5" fillId="35" borderId="76" xfId="0" applyNumberFormat="1" applyFont="1" applyFill="1" applyBorder="1" applyAlignment="1">
      <alignment horizontal="right"/>
    </xf>
    <xf numFmtId="164" fontId="5" fillId="35" borderId="76" xfId="0" applyNumberFormat="1" applyFont="1" applyFill="1" applyBorder="1" applyAlignment="1">
      <alignment horizontal="right"/>
    </xf>
    <xf numFmtId="164" fontId="5" fillId="35" borderId="7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7" fillId="35" borderId="18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1"/>
  <sheetViews>
    <sheetView showGridLines="0" tabSelected="1" view="pageBreakPreview" zoomScale="80" zoomScaleSheetLayoutView="80" zoomScalePageLayoutView="0" workbookViewId="0" topLeftCell="A1">
      <selection activeCell="A91" sqref="A91"/>
    </sheetView>
  </sheetViews>
  <sheetFormatPr defaultColWidth="9.00390625" defaultRowHeight="12.75"/>
  <cols>
    <col min="1" max="1" width="81.875" style="0" customWidth="1"/>
    <col min="2" max="2" width="16.875" style="0" customWidth="1"/>
    <col min="3" max="3" width="9.50390625" style="0" customWidth="1"/>
    <col min="4" max="4" width="11.625" style="0" customWidth="1"/>
    <col min="5" max="5" width="21.125" style="4" customWidth="1"/>
  </cols>
  <sheetData>
    <row r="1" spans="1:5" ht="15.75" customHeight="1">
      <c r="A1" s="126" t="s">
        <v>35</v>
      </c>
      <c r="B1" s="126"/>
      <c r="C1" s="126"/>
      <c r="D1" s="126"/>
      <c r="E1" s="126"/>
    </row>
    <row r="2" spans="1:5" ht="15">
      <c r="A2" s="127" t="s">
        <v>36</v>
      </c>
      <c r="B2" s="127"/>
      <c r="C2" s="127"/>
      <c r="D2" s="127"/>
      <c r="E2" s="127"/>
    </row>
    <row r="3" spans="1:5" ht="15">
      <c r="A3" s="127" t="s">
        <v>30</v>
      </c>
      <c r="B3" s="127"/>
      <c r="C3" s="127"/>
      <c r="D3" s="127"/>
      <c r="E3" s="127"/>
    </row>
    <row r="4" spans="1:5" ht="15">
      <c r="A4" s="127" t="s">
        <v>23</v>
      </c>
      <c r="B4" s="127"/>
      <c r="C4" s="127"/>
      <c r="D4" s="127"/>
      <c r="E4" s="127"/>
    </row>
    <row r="5" spans="1:5" ht="15">
      <c r="A5" s="126" t="s">
        <v>172</v>
      </c>
      <c r="B5" s="126"/>
      <c r="C5" s="126"/>
      <c r="D5" s="126"/>
      <c r="E5" s="126"/>
    </row>
    <row r="6" spans="1:5" ht="15">
      <c r="A6" s="123" t="s">
        <v>173</v>
      </c>
      <c r="B6" s="123"/>
      <c r="C6" s="123"/>
      <c r="D6" s="123"/>
      <c r="E6" s="123"/>
    </row>
    <row r="7" spans="1:5" ht="15">
      <c r="A7" s="1"/>
      <c r="B7" s="1"/>
      <c r="C7" s="123" t="s">
        <v>175</v>
      </c>
      <c r="D7" s="123"/>
      <c r="E7" s="123"/>
    </row>
    <row r="8" spans="1:5" ht="15">
      <c r="A8" s="1"/>
      <c r="B8" s="1"/>
      <c r="C8" s="123" t="s">
        <v>217</v>
      </c>
      <c r="D8" s="123"/>
      <c r="E8" s="123"/>
    </row>
    <row r="9" spans="1:5" ht="15">
      <c r="A9" s="1"/>
      <c r="B9" s="1"/>
      <c r="C9" s="1"/>
      <c r="D9" s="1"/>
      <c r="E9" s="1"/>
    </row>
    <row r="10" spans="1:5" ht="13.5" customHeight="1">
      <c r="A10" s="1"/>
      <c r="B10" s="1"/>
      <c r="C10" s="1"/>
      <c r="D10" s="1"/>
      <c r="E10" s="1"/>
    </row>
    <row r="11" spans="1:5" ht="15" hidden="1">
      <c r="A11" s="1"/>
      <c r="B11" s="1"/>
      <c r="C11" s="1"/>
      <c r="D11" s="1"/>
      <c r="E11" s="1"/>
    </row>
    <row r="12" spans="1:5" ht="81" customHeight="1">
      <c r="A12" s="124" t="s">
        <v>174</v>
      </c>
      <c r="B12" s="125"/>
      <c r="C12" s="125"/>
      <c r="D12" s="125"/>
      <c r="E12" s="125"/>
    </row>
    <row r="13" ht="13.5" customHeight="1" thickBot="1"/>
    <row r="14" spans="1:5" ht="43.5" customHeight="1" thickBot="1" thickTop="1">
      <c r="A14" s="7" t="s">
        <v>20</v>
      </c>
      <c r="B14" s="2" t="s">
        <v>27</v>
      </c>
      <c r="C14" s="2" t="s">
        <v>28</v>
      </c>
      <c r="D14" s="2" t="s">
        <v>26</v>
      </c>
      <c r="E14" s="6" t="s">
        <v>29</v>
      </c>
    </row>
    <row r="15" spans="1:5" ht="17.25" customHeight="1" thickTop="1">
      <c r="A15" s="3">
        <v>1</v>
      </c>
      <c r="B15" s="3">
        <v>2</v>
      </c>
      <c r="C15" s="3">
        <v>3</v>
      </c>
      <c r="D15" s="3">
        <v>4</v>
      </c>
      <c r="E15" s="5">
        <v>5</v>
      </c>
    </row>
    <row r="16" spans="1:5" ht="53.25" customHeight="1">
      <c r="A16" s="8" t="s">
        <v>133</v>
      </c>
      <c r="B16" s="9" t="s">
        <v>134</v>
      </c>
      <c r="C16" s="10"/>
      <c r="D16" s="9"/>
      <c r="E16" s="11">
        <f>E17</f>
        <v>246.1</v>
      </c>
    </row>
    <row r="17" spans="1:5" ht="53.25" customHeight="1">
      <c r="A17" s="12" t="s">
        <v>135</v>
      </c>
      <c r="B17" s="13" t="s">
        <v>136</v>
      </c>
      <c r="C17" s="13"/>
      <c r="D17" s="13"/>
      <c r="E17" s="14">
        <f>E18</f>
        <v>246.1</v>
      </c>
    </row>
    <row r="18" spans="1:5" ht="33.75" customHeight="1">
      <c r="A18" s="15" t="s">
        <v>70</v>
      </c>
      <c r="B18" s="16" t="s">
        <v>136</v>
      </c>
      <c r="C18" s="16" t="s">
        <v>56</v>
      </c>
      <c r="D18" s="16"/>
      <c r="E18" s="17">
        <f>E19</f>
        <v>246.1</v>
      </c>
    </row>
    <row r="19" spans="1:5" ht="23.25" customHeight="1">
      <c r="A19" s="18" t="s">
        <v>24</v>
      </c>
      <c r="B19" s="19" t="s">
        <v>136</v>
      </c>
      <c r="C19" s="19" t="s">
        <v>56</v>
      </c>
      <c r="D19" s="19" t="s">
        <v>4</v>
      </c>
      <c r="E19" s="20">
        <v>246.1</v>
      </c>
    </row>
    <row r="20" spans="1:5" ht="62.25">
      <c r="A20" s="21" t="s">
        <v>143</v>
      </c>
      <c r="B20" s="22" t="s">
        <v>144</v>
      </c>
      <c r="C20" s="23"/>
      <c r="D20" s="23"/>
      <c r="E20" s="24">
        <f>E24+E27+E30+E33+E36+E21</f>
        <v>34302.8</v>
      </c>
    </row>
    <row r="21" spans="1:5" ht="93">
      <c r="A21" s="128" t="s">
        <v>190</v>
      </c>
      <c r="B21" s="13" t="s">
        <v>189</v>
      </c>
      <c r="C21" s="13"/>
      <c r="D21" s="13"/>
      <c r="E21" s="25">
        <f>E22</f>
        <v>32300</v>
      </c>
    </row>
    <row r="22" spans="1:5" ht="30">
      <c r="A22" s="15" t="s">
        <v>146</v>
      </c>
      <c r="B22" s="16" t="s">
        <v>189</v>
      </c>
      <c r="C22" s="16" t="s">
        <v>147</v>
      </c>
      <c r="D22" s="16"/>
      <c r="E22" s="26">
        <f>E23</f>
        <v>32300</v>
      </c>
    </row>
    <row r="23" spans="1:5" ht="24.75" customHeight="1">
      <c r="A23" s="18" t="s">
        <v>8</v>
      </c>
      <c r="B23" s="19" t="s">
        <v>189</v>
      </c>
      <c r="C23" s="19" t="s">
        <v>147</v>
      </c>
      <c r="D23" s="19" t="s">
        <v>9</v>
      </c>
      <c r="E23" s="27">
        <f>16286+16014</f>
        <v>32300</v>
      </c>
    </row>
    <row r="24" spans="1:5" ht="78">
      <c r="A24" s="12" t="s">
        <v>145</v>
      </c>
      <c r="B24" s="13" t="s">
        <v>152</v>
      </c>
      <c r="C24" s="13"/>
      <c r="D24" s="13"/>
      <c r="E24" s="25">
        <f>E25</f>
        <v>146</v>
      </c>
    </row>
    <row r="25" spans="1:5" ht="30">
      <c r="A25" s="15" t="s">
        <v>146</v>
      </c>
      <c r="B25" s="16" t="s">
        <v>152</v>
      </c>
      <c r="C25" s="16" t="s">
        <v>147</v>
      </c>
      <c r="D25" s="16"/>
      <c r="E25" s="26">
        <f>E26</f>
        <v>146</v>
      </c>
    </row>
    <row r="26" spans="1:5" ht="29.25" customHeight="1">
      <c r="A26" s="18" t="s">
        <v>8</v>
      </c>
      <c r="B26" s="19" t="s">
        <v>152</v>
      </c>
      <c r="C26" s="19" t="s">
        <v>147</v>
      </c>
      <c r="D26" s="19" t="s">
        <v>9</v>
      </c>
      <c r="E26" s="27">
        <v>146</v>
      </c>
    </row>
    <row r="27" spans="1:5" ht="78">
      <c r="A27" s="12" t="s">
        <v>148</v>
      </c>
      <c r="B27" s="13" t="s">
        <v>153</v>
      </c>
      <c r="C27" s="13"/>
      <c r="D27" s="13"/>
      <c r="E27" s="25">
        <f>E28</f>
        <v>451</v>
      </c>
    </row>
    <row r="28" spans="1:5" ht="30">
      <c r="A28" s="15" t="s">
        <v>146</v>
      </c>
      <c r="B28" s="16" t="s">
        <v>153</v>
      </c>
      <c r="C28" s="16" t="s">
        <v>147</v>
      </c>
      <c r="D28" s="16"/>
      <c r="E28" s="26">
        <f>E29</f>
        <v>451</v>
      </c>
    </row>
    <row r="29" spans="1:5" ht="30.75" customHeight="1">
      <c r="A29" s="18" t="s">
        <v>8</v>
      </c>
      <c r="B29" s="19" t="s">
        <v>153</v>
      </c>
      <c r="C29" s="19" t="s">
        <v>147</v>
      </c>
      <c r="D29" s="19" t="s">
        <v>9</v>
      </c>
      <c r="E29" s="27">
        <v>451</v>
      </c>
    </row>
    <row r="30" spans="1:5" ht="78">
      <c r="A30" s="12" t="s">
        <v>149</v>
      </c>
      <c r="B30" s="13" t="s">
        <v>154</v>
      </c>
      <c r="C30" s="13"/>
      <c r="D30" s="13"/>
      <c r="E30" s="25">
        <f>E31</f>
        <v>90</v>
      </c>
    </row>
    <row r="31" spans="1:5" ht="30">
      <c r="A31" s="15" t="s">
        <v>146</v>
      </c>
      <c r="B31" s="16" t="s">
        <v>154</v>
      </c>
      <c r="C31" s="16" t="s">
        <v>147</v>
      </c>
      <c r="D31" s="16"/>
      <c r="E31" s="26">
        <f>E32</f>
        <v>90</v>
      </c>
    </row>
    <row r="32" spans="1:5" ht="29.25" customHeight="1">
      <c r="A32" s="18" t="s">
        <v>8</v>
      </c>
      <c r="B32" s="19" t="s">
        <v>154</v>
      </c>
      <c r="C32" s="19" t="s">
        <v>147</v>
      </c>
      <c r="D32" s="19" t="s">
        <v>9</v>
      </c>
      <c r="E32" s="27">
        <v>90</v>
      </c>
    </row>
    <row r="33" spans="1:5" ht="62.25">
      <c r="A33" s="12" t="s">
        <v>150</v>
      </c>
      <c r="B33" s="13" t="s">
        <v>155</v>
      </c>
      <c r="C33" s="13"/>
      <c r="D33" s="13"/>
      <c r="E33" s="25">
        <f>E34</f>
        <v>387.6</v>
      </c>
    </row>
    <row r="34" spans="1:5" ht="30">
      <c r="A34" s="28" t="s">
        <v>146</v>
      </c>
      <c r="B34" s="16" t="s">
        <v>155</v>
      </c>
      <c r="C34" s="16" t="s">
        <v>147</v>
      </c>
      <c r="D34" s="16"/>
      <c r="E34" s="26">
        <f>E35</f>
        <v>387.6</v>
      </c>
    </row>
    <row r="35" spans="1:5" ht="24.75" customHeight="1">
      <c r="A35" s="18" t="s">
        <v>8</v>
      </c>
      <c r="B35" s="19" t="s">
        <v>155</v>
      </c>
      <c r="C35" s="19" t="s">
        <v>147</v>
      </c>
      <c r="D35" s="19" t="s">
        <v>9</v>
      </c>
      <c r="E35" s="27">
        <v>387.6</v>
      </c>
    </row>
    <row r="36" spans="1:5" ht="62.25">
      <c r="A36" s="12" t="s">
        <v>151</v>
      </c>
      <c r="B36" s="13" t="s">
        <v>156</v>
      </c>
      <c r="C36" s="13"/>
      <c r="D36" s="13"/>
      <c r="E36" s="25">
        <f>E37</f>
        <v>928.2</v>
      </c>
    </row>
    <row r="37" spans="1:5" ht="34.5" customHeight="1">
      <c r="A37" s="28" t="s">
        <v>146</v>
      </c>
      <c r="B37" s="16" t="s">
        <v>156</v>
      </c>
      <c r="C37" s="16" t="s">
        <v>147</v>
      </c>
      <c r="D37" s="16"/>
      <c r="E37" s="26">
        <f>E38</f>
        <v>928.2</v>
      </c>
    </row>
    <row r="38" spans="1:5" ht="27" customHeight="1">
      <c r="A38" s="18" t="s">
        <v>8</v>
      </c>
      <c r="B38" s="19" t="s">
        <v>156</v>
      </c>
      <c r="C38" s="19" t="s">
        <v>147</v>
      </c>
      <c r="D38" s="19" t="s">
        <v>9</v>
      </c>
      <c r="E38" s="27">
        <v>928.2</v>
      </c>
    </row>
    <row r="39" spans="1:5" ht="78">
      <c r="A39" s="29" t="s">
        <v>183</v>
      </c>
      <c r="B39" s="22" t="s">
        <v>164</v>
      </c>
      <c r="C39" s="23"/>
      <c r="D39" s="23"/>
      <c r="E39" s="24">
        <f>E40+E46+E49+E43</f>
        <v>17148.3</v>
      </c>
    </row>
    <row r="40" spans="1:5" ht="108.75">
      <c r="A40" s="30" t="s">
        <v>186</v>
      </c>
      <c r="B40" s="13" t="s">
        <v>165</v>
      </c>
      <c r="C40" s="13"/>
      <c r="D40" s="13"/>
      <c r="E40" s="25">
        <f>E41</f>
        <v>2675</v>
      </c>
    </row>
    <row r="41" spans="1:5" ht="30">
      <c r="A41" s="28" t="s">
        <v>146</v>
      </c>
      <c r="B41" s="16" t="s">
        <v>165</v>
      </c>
      <c r="C41" s="31" t="s">
        <v>147</v>
      </c>
      <c r="D41" s="31"/>
      <c r="E41" s="32">
        <f>E42</f>
        <v>2675</v>
      </c>
    </row>
    <row r="42" spans="1:5" ht="25.5" customHeight="1">
      <c r="A42" s="18" t="s">
        <v>6</v>
      </c>
      <c r="B42" s="19" t="s">
        <v>165</v>
      </c>
      <c r="C42" s="33" t="s">
        <v>147</v>
      </c>
      <c r="D42" s="33" t="s">
        <v>7</v>
      </c>
      <c r="E42" s="34">
        <v>2675</v>
      </c>
    </row>
    <row r="43" spans="1:5" ht="99" customHeight="1">
      <c r="A43" s="30" t="s">
        <v>188</v>
      </c>
      <c r="B43" s="13" t="s">
        <v>187</v>
      </c>
      <c r="C43" s="13"/>
      <c r="D43" s="13"/>
      <c r="E43" s="25">
        <f>E44</f>
        <v>0</v>
      </c>
    </row>
    <row r="44" spans="1:5" ht="36" customHeight="1">
      <c r="A44" s="28" t="s">
        <v>146</v>
      </c>
      <c r="B44" s="16" t="s">
        <v>187</v>
      </c>
      <c r="C44" s="31" t="s">
        <v>147</v>
      </c>
      <c r="D44" s="31"/>
      <c r="E44" s="32">
        <f>E45</f>
        <v>0</v>
      </c>
    </row>
    <row r="45" spans="1:5" ht="25.5" customHeight="1">
      <c r="A45" s="18" t="s">
        <v>6</v>
      </c>
      <c r="B45" s="19" t="s">
        <v>187</v>
      </c>
      <c r="C45" s="33" t="s">
        <v>147</v>
      </c>
      <c r="D45" s="33" t="s">
        <v>7</v>
      </c>
      <c r="E45" s="34">
        <v>0</v>
      </c>
    </row>
    <row r="46" spans="1:5" ht="125.25" customHeight="1">
      <c r="A46" s="30" t="s">
        <v>184</v>
      </c>
      <c r="B46" s="13" t="s">
        <v>181</v>
      </c>
      <c r="C46" s="13"/>
      <c r="D46" s="13"/>
      <c r="E46" s="25">
        <f>E47</f>
        <v>7998.4</v>
      </c>
    </row>
    <row r="47" spans="1:5" ht="33" customHeight="1">
      <c r="A47" s="28" t="s">
        <v>146</v>
      </c>
      <c r="B47" s="16" t="s">
        <v>181</v>
      </c>
      <c r="C47" s="31" t="s">
        <v>147</v>
      </c>
      <c r="D47" s="31"/>
      <c r="E47" s="32">
        <f>E48</f>
        <v>7998.4</v>
      </c>
    </row>
    <row r="48" spans="1:5" ht="25.5" customHeight="1">
      <c r="A48" s="18" t="s">
        <v>6</v>
      </c>
      <c r="B48" s="19" t="s">
        <v>181</v>
      </c>
      <c r="C48" s="33" t="s">
        <v>147</v>
      </c>
      <c r="D48" s="33" t="s">
        <v>7</v>
      </c>
      <c r="E48" s="34">
        <v>7998.4</v>
      </c>
    </row>
    <row r="49" spans="1:5" ht="123" customHeight="1">
      <c r="A49" s="30" t="s">
        <v>185</v>
      </c>
      <c r="B49" s="13" t="s">
        <v>182</v>
      </c>
      <c r="C49" s="13"/>
      <c r="D49" s="13"/>
      <c r="E49" s="25">
        <f>E50</f>
        <v>6474.9</v>
      </c>
    </row>
    <row r="50" spans="1:5" ht="30" customHeight="1">
      <c r="A50" s="28" t="s">
        <v>146</v>
      </c>
      <c r="B50" s="16" t="s">
        <v>182</v>
      </c>
      <c r="C50" s="31" t="s">
        <v>147</v>
      </c>
      <c r="D50" s="31"/>
      <c r="E50" s="32">
        <f>E51</f>
        <v>6474.9</v>
      </c>
    </row>
    <row r="51" spans="1:5" ht="25.5" customHeight="1">
      <c r="A51" s="18" t="s">
        <v>6</v>
      </c>
      <c r="B51" s="19" t="s">
        <v>182</v>
      </c>
      <c r="C51" s="33" t="s">
        <v>147</v>
      </c>
      <c r="D51" s="33" t="s">
        <v>7</v>
      </c>
      <c r="E51" s="34">
        <v>6474.9</v>
      </c>
    </row>
    <row r="52" spans="1:5" ht="64.5" customHeight="1">
      <c r="A52" s="35" t="s">
        <v>169</v>
      </c>
      <c r="B52" s="23" t="s">
        <v>166</v>
      </c>
      <c r="C52" s="36" t="s">
        <v>21</v>
      </c>
      <c r="D52" s="23"/>
      <c r="E52" s="37">
        <f>E53+E62</f>
        <v>6658.9</v>
      </c>
    </row>
    <row r="53" spans="1:5" ht="74.25" customHeight="1">
      <c r="A53" s="38" t="s">
        <v>168</v>
      </c>
      <c r="B53" s="13" t="s">
        <v>167</v>
      </c>
      <c r="C53" s="13"/>
      <c r="D53" s="13"/>
      <c r="E53" s="14">
        <f>E60+E54+E56+E58</f>
        <v>6633.9</v>
      </c>
    </row>
    <row r="54" spans="1:5" ht="30">
      <c r="A54" s="39" t="s">
        <v>159</v>
      </c>
      <c r="B54" s="16" t="s">
        <v>167</v>
      </c>
      <c r="C54" s="16" t="s">
        <v>63</v>
      </c>
      <c r="D54" s="16"/>
      <c r="E54" s="17">
        <f>E55</f>
        <v>4086.8</v>
      </c>
    </row>
    <row r="55" spans="1:5" ht="26.25" customHeight="1">
      <c r="A55" s="18" t="s">
        <v>22</v>
      </c>
      <c r="B55" s="19" t="s">
        <v>167</v>
      </c>
      <c r="C55" s="19" t="s">
        <v>63</v>
      </c>
      <c r="D55" s="19" t="s">
        <v>10</v>
      </c>
      <c r="E55" s="20">
        <v>4086.8</v>
      </c>
    </row>
    <row r="56" spans="1:5" ht="30">
      <c r="A56" s="40" t="s">
        <v>58</v>
      </c>
      <c r="B56" s="41" t="s">
        <v>167</v>
      </c>
      <c r="C56" s="41" t="s">
        <v>59</v>
      </c>
      <c r="D56" s="41"/>
      <c r="E56" s="42">
        <f>E57</f>
        <v>28.9</v>
      </c>
    </row>
    <row r="57" spans="1:5" ht="27" customHeight="1">
      <c r="A57" s="18" t="s">
        <v>22</v>
      </c>
      <c r="B57" s="19" t="s">
        <v>167</v>
      </c>
      <c r="C57" s="19" t="s">
        <v>59</v>
      </c>
      <c r="D57" s="19" t="s">
        <v>10</v>
      </c>
      <c r="E57" s="20">
        <v>28.9</v>
      </c>
    </row>
    <row r="58" spans="1:5" ht="30">
      <c r="A58" s="43" t="s">
        <v>70</v>
      </c>
      <c r="B58" s="41" t="s">
        <v>167</v>
      </c>
      <c r="C58" s="41" t="s">
        <v>56</v>
      </c>
      <c r="D58" s="41"/>
      <c r="E58" s="42">
        <f>E59</f>
        <v>2351.3</v>
      </c>
    </row>
    <row r="59" spans="1:5" ht="22.5" customHeight="1">
      <c r="A59" s="18" t="s">
        <v>22</v>
      </c>
      <c r="B59" s="19" t="s">
        <v>167</v>
      </c>
      <c r="C59" s="19" t="s">
        <v>56</v>
      </c>
      <c r="D59" s="19" t="s">
        <v>10</v>
      </c>
      <c r="E59" s="20">
        <v>2351.3</v>
      </c>
    </row>
    <row r="60" spans="1:5" ht="22.5" customHeight="1">
      <c r="A60" s="43" t="s">
        <v>60</v>
      </c>
      <c r="B60" s="41" t="s">
        <v>167</v>
      </c>
      <c r="C60" s="41" t="s">
        <v>61</v>
      </c>
      <c r="D60" s="41"/>
      <c r="E60" s="42">
        <f>E61</f>
        <v>166.9</v>
      </c>
    </row>
    <row r="61" spans="1:5" ht="22.5" customHeight="1">
      <c r="A61" s="18" t="s">
        <v>22</v>
      </c>
      <c r="B61" s="19" t="s">
        <v>167</v>
      </c>
      <c r="C61" s="19" t="s">
        <v>61</v>
      </c>
      <c r="D61" s="19" t="s">
        <v>10</v>
      </c>
      <c r="E61" s="20">
        <v>166.9</v>
      </c>
    </row>
    <row r="62" spans="1:5" ht="82.5" customHeight="1">
      <c r="A62" s="45" t="s">
        <v>170</v>
      </c>
      <c r="B62" s="46" t="s">
        <v>171</v>
      </c>
      <c r="C62" s="47"/>
      <c r="D62" s="46"/>
      <c r="E62" s="48">
        <f>E63</f>
        <v>25</v>
      </c>
    </row>
    <row r="63" spans="1:5" ht="34.5" customHeight="1">
      <c r="A63" s="28" t="s">
        <v>146</v>
      </c>
      <c r="B63" s="31" t="s">
        <v>171</v>
      </c>
      <c r="C63" s="16" t="s">
        <v>147</v>
      </c>
      <c r="D63" s="31"/>
      <c r="E63" s="17">
        <f>E64</f>
        <v>25</v>
      </c>
    </row>
    <row r="64" spans="1:5" ht="23.25" customHeight="1">
      <c r="A64" s="18" t="s">
        <v>22</v>
      </c>
      <c r="B64" s="33" t="s">
        <v>171</v>
      </c>
      <c r="C64" s="19" t="s">
        <v>147</v>
      </c>
      <c r="D64" s="33" t="s">
        <v>10</v>
      </c>
      <c r="E64" s="20">
        <v>25</v>
      </c>
    </row>
    <row r="65" spans="1:5" ht="69" customHeight="1">
      <c r="A65" s="8" t="s">
        <v>191</v>
      </c>
      <c r="B65" s="9" t="s">
        <v>202</v>
      </c>
      <c r="C65" s="9"/>
      <c r="D65" s="9"/>
      <c r="E65" s="114">
        <f>E66+E69+E72+E75+E78</f>
        <v>2625</v>
      </c>
    </row>
    <row r="66" spans="1:5" ht="76.5" customHeight="1">
      <c r="A66" s="128" t="s">
        <v>192</v>
      </c>
      <c r="B66" s="13" t="s">
        <v>193</v>
      </c>
      <c r="C66" s="87"/>
      <c r="D66" s="56"/>
      <c r="E66" s="115">
        <f>E67</f>
        <v>6</v>
      </c>
    </row>
    <row r="67" spans="1:5" ht="33.75" customHeight="1">
      <c r="A67" s="15" t="s">
        <v>70</v>
      </c>
      <c r="B67" s="16" t="s">
        <v>193</v>
      </c>
      <c r="C67" s="16" t="s">
        <v>56</v>
      </c>
      <c r="D67" s="31"/>
      <c r="E67" s="26">
        <f>E68</f>
        <v>6</v>
      </c>
    </row>
    <row r="68" spans="1:5" ht="23.25" customHeight="1">
      <c r="A68" s="76" t="s">
        <v>24</v>
      </c>
      <c r="B68" s="19" t="s">
        <v>193</v>
      </c>
      <c r="C68" s="19" t="s">
        <v>56</v>
      </c>
      <c r="D68" s="33" t="s">
        <v>4</v>
      </c>
      <c r="E68" s="27">
        <v>6</v>
      </c>
    </row>
    <row r="69" spans="1:5" ht="86.25" customHeight="1">
      <c r="A69" s="128" t="s">
        <v>195</v>
      </c>
      <c r="B69" s="13" t="s">
        <v>194</v>
      </c>
      <c r="C69" s="87"/>
      <c r="D69" s="56"/>
      <c r="E69" s="115">
        <f>E70</f>
        <v>77.7</v>
      </c>
    </row>
    <row r="70" spans="1:5" ht="33" customHeight="1">
      <c r="A70" s="15" t="s">
        <v>70</v>
      </c>
      <c r="B70" s="16" t="s">
        <v>194</v>
      </c>
      <c r="C70" s="16" t="s">
        <v>56</v>
      </c>
      <c r="D70" s="31"/>
      <c r="E70" s="26">
        <f>E71</f>
        <v>77.7</v>
      </c>
    </row>
    <row r="71" spans="1:5" ht="23.25" customHeight="1">
      <c r="A71" s="76" t="s">
        <v>50</v>
      </c>
      <c r="B71" s="19" t="s">
        <v>194</v>
      </c>
      <c r="C71" s="19" t="s">
        <v>56</v>
      </c>
      <c r="D71" s="33" t="s">
        <v>51</v>
      </c>
      <c r="E71" s="27">
        <v>77.7</v>
      </c>
    </row>
    <row r="72" spans="1:5" ht="79.5" customHeight="1">
      <c r="A72" s="128" t="s">
        <v>197</v>
      </c>
      <c r="B72" s="13" t="s">
        <v>196</v>
      </c>
      <c r="C72" s="87"/>
      <c r="D72" s="56"/>
      <c r="E72" s="115">
        <f>E73</f>
        <v>2.5</v>
      </c>
    </row>
    <row r="73" spans="1:5" ht="30.75" customHeight="1">
      <c r="A73" s="15" t="s">
        <v>70</v>
      </c>
      <c r="B73" s="16" t="s">
        <v>196</v>
      </c>
      <c r="C73" s="16" t="s">
        <v>56</v>
      </c>
      <c r="D73" s="31"/>
      <c r="E73" s="26">
        <f>E74</f>
        <v>2.5</v>
      </c>
    </row>
    <row r="74" spans="1:5" ht="23.25" customHeight="1">
      <c r="A74" s="76" t="s">
        <v>50</v>
      </c>
      <c r="B74" s="19" t="s">
        <v>196</v>
      </c>
      <c r="C74" s="19" t="s">
        <v>56</v>
      </c>
      <c r="D74" s="33" t="s">
        <v>51</v>
      </c>
      <c r="E74" s="27">
        <v>2.5</v>
      </c>
    </row>
    <row r="75" spans="1:5" ht="60" customHeight="1">
      <c r="A75" s="128" t="s">
        <v>198</v>
      </c>
      <c r="B75" s="13" t="s">
        <v>199</v>
      </c>
      <c r="C75" s="87"/>
      <c r="D75" s="56"/>
      <c r="E75" s="115">
        <f>E76</f>
        <v>38.8</v>
      </c>
    </row>
    <row r="76" spans="1:5" ht="32.25" customHeight="1">
      <c r="A76" s="15" t="s">
        <v>70</v>
      </c>
      <c r="B76" s="16" t="s">
        <v>199</v>
      </c>
      <c r="C76" s="16" t="s">
        <v>56</v>
      </c>
      <c r="D76" s="31"/>
      <c r="E76" s="26">
        <f>E77</f>
        <v>38.8</v>
      </c>
    </row>
    <row r="77" spans="1:5" ht="23.25" customHeight="1">
      <c r="A77" s="76" t="s">
        <v>19</v>
      </c>
      <c r="B77" s="19" t="s">
        <v>199</v>
      </c>
      <c r="C77" s="19" t="s">
        <v>56</v>
      </c>
      <c r="D77" s="33" t="s">
        <v>18</v>
      </c>
      <c r="E77" s="27">
        <v>38.8</v>
      </c>
    </row>
    <row r="78" spans="1:5" ht="77.25" customHeight="1">
      <c r="A78" s="128" t="s">
        <v>204</v>
      </c>
      <c r="B78" s="13" t="s">
        <v>203</v>
      </c>
      <c r="C78" s="87"/>
      <c r="D78" s="56"/>
      <c r="E78" s="115">
        <f>E81+E83+E79</f>
        <v>2500</v>
      </c>
    </row>
    <row r="79" spans="1:5" ht="31.5" customHeight="1">
      <c r="A79" s="15" t="s">
        <v>70</v>
      </c>
      <c r="B79" s="16" t="s">
        <v>203</v>
      </c>
      <c r="C79" s="16" t="s">
        <v>56</v>
      </c>
      <c r="D79" s="31"/>
      <c r="E79" s="26">
        <f>E80</f>
        <v>120</v>
      </c>
    </row>
    <row r="80" spans="1:5" ht="24.75" customHeight="1">
      <c r="A80" s="76" t="s">
        <v>24</v>
      </c>
      <c r="B80" s="19" t="s">
        <v>203</v>
      </c>
      <c r="C80" s="19" t="s">
        <v>56</v>
      </c>
      <c r="D80" s="33" t="s">
        <v>4</v>
      </c>
      <c r="E80" s="27">
        <v>120</v>
      </c>
    </row>
    <row r="81" spans="1:5" ht="29.25" customHeight="1">
      <c r="A81" s="15" t="s">
        <v>70</v>
      </c>
      <c r="B81" s="16" t="s">
        <v>203</v>
      </c>
      <c r="C81" s="16" t="s">
        <v>56</v>
      </c>
      <c r="D81" s="31"/>
      <c r="E81" s="26">
        <f>E82</f>
        <v>1605</v>
      </c>
    </row>
    <row r="82" spans="1:5" ht="23.25" customHeight="1">
      <c r="A82" s="76" t="s">
        <v>50</v>
      </c>
      <c r="B82" s="19" t="s">
        <v>203</v>
      </c>
      <c r="C82" s="19" t="s">
        <v>56</v>
      </c>
      <c r="D82" s="33" t="s">
        <v>51</v>
      </c>
      <c r="E82" s="27">
        <v>1605</v>
      </c>
    </row>
    <row r="83" spans="1:5" ht="33.75" customHeight="1">
      <c r="A83" s="15" t="s">
        <v>70</v>
      </c>
      <c r="B83" s="16" t="s">
        <v>203</v>
      </c>
      <c r="C83" s="16" t="s">
        <v>56</v>
      </c>
      <c r="D83" s="31"/>
      <c r="E83" s="26">
        <f>E84</f>
        <v>775</v>
      </c>
    </row>
    <row r="84" spans="1:5" ht="23.25" customHeight="1">
      <c r="A84" s="76" t="s">
        <v>19</v>
      </c>
      <c r="B84" s="19" t="s">
        <v>203</v>
      </c>
      <c r="C84" s="19" t="s">
        <v>56</v>
      </c>
      <c r="D84" s="33" t="s">
        <v>18</v>
      </c>
      <c r="E84" s="27">
        <v>775</v>
      </c>
    </row>
    <row r="85" spans="1:5" ht="48" customHeight="1">
      <c r="A85" s="8" t="s">
        <v>205</v>
      </c>
      <c r="B85" s="116" t="s">
        <v>208</v>
      </c>
      <c r="C85" s="117"/>
      <c r="D85" s="118"/>
      <c r="E85" s="119">
        <f>E86+E90</f>
        <v>94.2</v>
      </c>
    </row>
    <row r="86" spans="1:5" ht="94.5" customHeight="1">
      <c r="A86" s="128" t="s">
        <v>206</v>
      </c>
      <c r="B86" s="13" t="s">
        <v>209</v>
      </c>
      <c r="C86" s="87"/>
      <c r="D86" s="118"/>
      <c r="E86" s="120">
        <f>E87</f>
        <v>80.4</v>
      </c>
    </row>
    <row r="87" spans="1:5" ht="117.75" customHeight="1">
      <c r="A87" s="128" t="s">
        <v>207</v>
      </c>
      <c r="B87" s="13" t="s">
        <v>210</v>
      </c>
      <c r="C87" s="87"/>
      <c r="D87" s="87"/>
      <c r="E87" s="115">
        <f>E88</f>
        <v>80.4</v>
      </c>
    </row>
    <row r="88" spans="1:5" ht="27.75" customHeight="1">
      <c r="A88" s="15" t="s">
        <v>70</v>
      </c>
      <c r="B88" s="16" t="s">
        <v>210</v>
      </c>
      <c r="C88" s="16" t="s">
        <v>56</v>
      </c>
      <c r="D88" s="31"/>
      <c r="E88" s="26">
        <f>E89</f>
        <v>80.4</v>
      </c>
    </row>
    <row r="89" spans="1:5" ht="23.25" customHeight="1">
      <c r="A89" s="76" t="s">
        <v>50</v>
      </c>
      <c r="B89" s="19" t="s">
        <v>210</v>
      </c>
      <c r="C89" s="19" t="s">
        <v>56</v>
      </c>
      <c r="D89" s="33" t="s">
        <v>51</v>
      </c>
      <c r="E89" s="27">
        <v>80.4</v>
      </c>
    </row>
    <row r="90" spans="1:5" ht="97.5" customHeight="1">
      <c r="A90" s="128" t="s">
        <v>211</v>
      </c>
      <c r="B90" s="13" t="s">
        <v>213</v>
      </c>
      <c r="C90" s="118"/>
      <c r="D90" s="62"/>
      <c r="E90" s="120">
        <f>E91</f>
        <v>13.8</v>
      </c>
    </row>
    <row r="91" spans="1:5" ht="113.25" customHeight="1">
      <c r="A91" s="128" t="s">
        <v>212</v>
      </c>
      <c r="B91" s="13" t="s">
        <v>214</v>
      </c>
      <c r="C91" s="87"/>
      <c r="D91" s="87"/>
      <c r="E91" s="115">
        <f>E92</f>
        <v>13.8</v>
      </c>
    </row>
    <row r="92" spans="1:5" ht="29.25" customHeight="1">
      <c r="A92" s="15" t="s">
        <v>70</v>
      </c>
      <c r="B92" s="16" t="s">
        <v>214</v>
      </c>
      <c r="C92" s="16" t="s">
        <v>56</v>
      </c>
      <c r="D92" s="31"/>
      <c r="E92" s="26">
        <f>E93</f>
        <v>13.8</v>
      </c>
    </row>
    <row r="93" spans="1:5" ht="23.25" customHeight="1">
      <c r="A93" s="76" t="s">
        <v>50</v>
      </c>
      <c r="B93" s="19" t="s">
        <v>214</v>
      </c>
      <c r="C93" s="19" t="s">
        <v>56</v>
      </c>
      <c r="D93" s="33" t="s">
        <v>51</v>
      </c>
      <c r="E93" s="27">
        <v>13.8</v>
      </c>
    </row>
    <row r="94" spans="1:5" ht="23.25" customHeight="1">
      <c r="A94" s="21" t="s">
        <v>64</v>
      </c>
      <c r="B94" s="23" t="s">
        <v>65</v>
      </c>
      <c r="C94" s="23" t="s">
        <v>21</v>
      </c>
      <c r="D94" s="23"/>
      <c r="E94" s="24">
        <f>E95+E101+E115</f>
        <v>5402.8</v>
      </c>
    </row>
    <row r="95" spans="1:5" ht="39" customHeight="1">
      <c r="A95" s="49" t="s">
        <v>66</v>
      </c>
      <c r="B95" s="50" t="s">
        <v>67</v>
      </c>
      <c r="C95" s="50"/>
      <c r="D95" s="50"/>
      <c r="E95" s="51">
        <f>E96</f>
        <v>12</v>
      </c>
    </row>
    <row r="96" spans="1:5" ht="48" customHeight="1">
      <c r="A96" s="52" t="s">
        <v>68</v>
      </c>
      <c r="B96" s="53" t="s">
        <v>69</v>
      </c>
      <c r="C96" s="53"/>
      <c r="D96" s="53"/>
      <c r="E96" s="54">
        <f>E97+E99</f>
        <v>12</v>
      </c>
    </row>
    <row r="97" spans="1:5" ht="30" customHeight="1">
      <c r="A97" s="28" t="s">
        <v>70</v>
      </c>
      <c r="B97" s="31" t="s">
        <v>69</v>
      </c>
      <c r="C97" s="31" t="s">
        <v>56</v>
      </c>
      <c r="D97" s="31"/>
      <c r="E97" s="32">
        <v>5</v>
      </c>
    </row>
    <row r="98" spans="1:5" ht="48.75" customHeight="1">
      <c r="A98" s="18" t="s">
        <v>11</v>
      </c>
      <c r="B98" s="33" t="s">
        <v>69</v>
      </c>
      <c r="C98" s="33" t="s">
        <v>56</v>
      </c>
      <c r="D98" s="33" t="s">
        <v>0</v>
      </c>
      <c r="E98" s="34">
        <v>5</v>
      </c>
    </row>
    <row r="99" spans="1:5" ht="23.25" customHeight="1">
      <c r="A99" s="55" t="s">
        <v>60</v>
      </c>
      <c r="B99" s="56" t="s">
        <v>69</v>
      </c>
      <c r="C99" s="56" t="s">
        <v>61</v>
      </c>
      <c r="D99" s="56"/>
      <c r="E99" s="57">
        <f>E100</f>
        <v>7</v>
      </c>
    </row>
    <row r="100" spans="1:5" ht="46.5" customHeight="1">
      <c r="A100" s="18" t="s">
        <v>11</v>
      </c>
      <c r="B100" s="33" t="s">
        <v>69</v>
      </c>
      <c r="C100" s="33" t="s">
        <v>61</v>
      </c>
      <c r="D100" s="33" t="s">
        <v>0</v>
      </c>
      <c r="E100" s="34">
        <v>7</v>
      </c>
    </row>
    <row r="101" spans="1:5" ht="37.5" customHeight="1">
      <c r="A101" s="49" t="s">
        <v>74</v>
      </c>
      <c r="B101" s="50" t="s">
        <v>75</v>
      </c>
      <c r="C101" s="50"/>
      <c r="D101" s="50"/>
      <c r="E101" s="58">
        <f>E102+E105+E108</f>
        <v>5389.8</v>
      </c>
    </row>
    <row r="102" spans="1:5" ht="48" customHeight="1">
      <c r="A102" s="12" t="s">
        <v>76</v>
      </c>
      <c r="B102" s="13" t="s">
        <v>77</v>
      </c>
      <c r="C102" s="13"/>
      <c r="D102" s="13"/>
      <c r="E102" s="25">
        <f>E103</f>
        <v>3376.3</v>
      </c>
    </row>
    <row r="103" spans="1:5" ht="38.25" customHeight="1">
      <c r="A103" s="28" t="s">
        <v>78</v>
      </c>
      <c r="B103" s="31" t="s">
        <v>77</v>
      </c>
      <c r="C103" s="31" t="s">
        <v>57</v>
      </c>
      <c r="D103" s="31"/>
      <c r="E103" s="32">
        <f>E104</f>
        <v>3376.3</v>
      </c>
    </row>
    <row r="104" spans="1:5" ht="48.75" customHeight="1">
      <c r="A104" s="18" t="s">
        <v>12</v>
      </c>
      <c r="B104" s="33" t="s">
        <v>77</v>
      </c>
      <c r="C104" s="33" t="s">
        <v>57</v>
      </c>
      <c r="D104" s="33" t="s">
        <v>1</v>
      </c>
      <c r="E104" s="34">
        <v>3376.3</v>
      </c>
    </row>
    <row r="105" spans="1:5" ht="65.25" customHeight="1">
      <c r="A105" s="12" t="s">
        <v>79</v>
      </c>
      <c r="B105" s="13" t="s">
        <v>80</v>
      </c>
      <c r="C105" s="13"/>
      <c r="D105" s="13"/>
      <c r="E105" s="25">
        <f>E106</f>
        <v>507.6</v>
      </c>
    </row>
    <row r="106" spans="1:5" ht="30.75" customHeight="1">
      <c r="A106" s="28" t="s">
        <v>78</v>
      </c>
      <c r="B106" s="31" t="s">
        <v>80</v>
      </c>
      <c r="C106" s="31" t="s">
        <v>57</v>
      </c>
      <c r="D106" s="31"/>
      <c r="E106" s="32">
        <f>E107</f>
        <v>507.6</v>
      </c>
    </row>
    <row r="107" spans="1:5" ht="53.25" customHeight="1">
      <c r="A107" s="18" t="s">
        <v>12</v>
      </c>
      <c r="B107" s="33" t="s">
        <v>80</v>
      </c>
      <c r="C107" s="33" t="s">
        <v>57</v>
      </c>
      <c r="D107" s="33" t="s">
        <v>1</v>
      </c>
      <c r="E107" s="34">
        <v>507.6</v>
      </c>
    </row>
    <row r="108" spans="1:5" ht="52.5" customHeight="1">
      <c r="A108" s="12" t="s">
        <v>81</v>
      </c>
      <c r="B108" s="13" t="s">
        <v>82</v>
      </c>
      <c r="C108" s="13"/>
      <c r="D108" s="13"/>
      <c r="E108" s="25">
        <f>E109+E111+E113</f>
        <v>1505.9</v>
      </c>
    </row>
    <row r="109" spans="1:5" ht="36.75" customHeight="1">
      <c r="A109" s="59" t="s">
        <v>58</v>
      </c>
      <c r="B109" s="60" t="s">
        <v>82</v>
      </c>
      <c r="C109" s="60" t="s">
        <v>59</v>
      </c>
      <c r="D109" s="60"/>
      <c r="E109" s="61">
        <f>E110</f>
        <v>389.2</v>
      </c>
    </row>
    <row r="110" spans="1:5" ht="51" customHeight="1">
      <c r="A110" s="18" t="s">
        <v>12</v>
      </c>
      <c r="B110" s="33" t="s">
        <v>82</v>
      </c>
      <c r="C110" s="33" t="s">
        <v>59</v>
      </c>
      <c r="D110" s="33" t="s">
        <v>1</v>
      </c>
      <c r="E110" s="34">
        <v>389.2</v>
      </c>
    </row>
    <row r="111" spans="1:5" ht="33" customHeight="1">
      <c r="A111" s="55" t="s">
        <v>70</v>
      </c>
      <c r="B111" s="56" t="s">
        <v>82</v>
      </c>
      <c r="C111" s="56" t="s">
        <v>56</v>
      </c>
      <c r="D111" s="56"/>
      <c r="E111" s="57">
        <f>E112</f>
        <v>1098.2</v>
      </c>
    </row>
    <row r="112" spans="1:5" ht="52.5" customHeight="1">
      <c r="A112" s="18" t="s">
        <v>12</v>
      </c>
      <c r="B112" s="62" t="s">
        <v>82</v>
      </c>
      <c r="C112" s="62" t="s">
        <v>56</v>
      </c>
      <c r="D112" s="62" t="s">
        <v>1</v>
      </c>
      <c r="E112" s="121">
        <f>1108.2-10</f>
        <v>1098.2</v>
      </c>
    </row>
    <row r="113" spans="1:5" ht="23.25" customHeight="1">
      <c r="A113" s="55" t="s">
        <v>60</v>
      </c>
      <c r="B113" s="56" t="s">
        <v>82</v>
      </c>
      <c r="C113" s="56" t="s">
        <v>61</v>
      </c>
      <c r="D113" s="56"/>
      <c r="E113" s="63">
        <f>E114</f>
        <v>18.5</v>
      </c>
    </row>
    <row r="114" spans="1:5" ht="48" customHeight="1">
      <c r="A114" s="18" t="s">
        <v>12</v>
      </c>
      <c r="B114" s="33" t="s">
        <v>82</v>
      </c>
      <c r="C114" s="33" t="s">
        <v>61</v>
      </c>
      <c r="D114" s="33" t="s">
        <v>1</v>
      </c>
      <c r="E114" s="64">
        <f>8.5+10</f>
        <v>18.5</v>
      </c>
    </row>
    <row r="115" spans="1:5" ht="49.5" customHeight="1">
      <c r="A115" s="65" t="s">
        <v>83</v>
      </c>
      <c r="B115" s="66" t="s">
        <v>84</v>
      </c>
      <c r="C115" s="62"/>
      <c r="D115" s="66"/>
      <c r="E115" s="67">
        <f>E116</f>
        <v>1</v>
      </c>
    </row>
    <row r="116" spans="1:5" ht="63.75" customHeight="1">
      <c r="A116" s="68" t="s">
        <v>85</v>
      </c>
      <c r="B116" s="13" t="s">
        <v>86</v>
      </c>
      <c r="C116" s="13"/>
      <c r="D116" s="13"/>
      <c r="E116" s="69">
        <f>E117</f>
        <v>1</v>
      </c>
    </row>
    <row r="117" spans="1:5" ht="35.25" customHeight="1">
      <c r="A117" s="28" t="s">
        <v>70</v>
      </c>
      <c r="B117" s="31" t="s">
        <v>86</v>
      </c>
      <c r="C117" s="31" t="s">
        <v>56</v>
      </c>
      <c r="D117" s="31"/>
      <c r="E117" s="70">
        <f>E118</f>
        <v>1</v>
      </c>
    </row>
    <row r="118" spans="1:5" ht="51" customHeight="1">
      <c r="A118" s="18" t="s">
        <v>12</v>
      </c>
      <c r="B118" s="33" t="s">
        <v>86</v>
      </c>
      <c r="C118" s="33" t="s">
        <v>56</v>
      </c>
      <c r="D118" s="33" t="s">
        <v>1</v>
      </c>
      <c r="E118" s="64">
        <v>1</v>
      </c>
    </row>
    <row r="119" spans="1:5" ht="30" customHeight="1">
      <c r="A119" s="21" t="s">
        <v>87</v>
      </c>
      <c r="B119" s="23" t="s">
        <v>71</v>
      </c>
      <c r="C119" s="23"/>
      <c r="D119" s="23"/>
      <c r="E119" s="71">
        <f>E120+E126+E129+E132+E135+E141+E144+E147+E150+E153+E156+E159+E162+E165+E168+E171+E174+E183+E188+E191+E194+E197+E200+E203+E206+E209+E212+E215+E123+E177+E138+E180</f>
        <v>13387.400000000001</v>
      </c>
    </row>
    <row r="120" spans="1:5" ht="30.75">
      <c r="A120" s="38" t="s">
        <v>121</v>
      </c>
      <c r="B120" s="13" t="s">
        <v>122</v>
      </c>
      <c r="C120" s="13"/>
      <c r="D120" s="13"/>
      <c r="E120" s="72">
        <f>E121</f>
        <v>350</v>
      </c>
    </row>
    <row r="121" spans="1:5" ht="30">
      <c r="A121" s="73" t="s">
        <v>123</v>
      </c>
      <c r="B121" s="74" t="s">
        <v>122</v>
      </c>
      <c r="C121" s="31" t="s">
        <v>55</v>
      </c>
      <c r="D121" s="74"/>
      <c r="E121" s="75">
        <v>350</v>
      </c>
    </row>
    <row r="122" spans="1:5" ht="30" customHeight="1">
      <c r="A122" s="76" t="s">
        <v>31</v>
      </c>
      <c r="B122" s="77" t="s">
        <v>122</v>
      </c>
      <c r="C122" s="33" t="s">
        <v>55</v>
      </c>
      <c r="D122" s="77" t="s">
        <v>32</v>
      </c>
      <c r="E122" s="78">
        <v>350</v>
      </c>
    </row>
    <row r="123" spans="1:5" ht="51.75" customHeight="1">
      <c r="A123" s="79" t="s">
        <v>179</v>
      </c>
      <c r="B123" s="13" t="s">
        <v>178</v>
      </c>
      <c r="C123" s="13"/>
      <c r="D123" s="13"/>
      <c r="E123" s="69">
        <f>E124</f>
        <v>0</v>
      </c>
    </row>
    <row r="124" spans="1:5" ht="30" customHeight="1">
      <c r="A124" s="28" t="s">
        <v>180</v>
      </c>
      <c r="B124" s="16" t="s">
        <v>178</v>
      </c>
      <c r="C124" s="16" t="s">
        <v>48</v>
      </c>
      <c r="D124" s="16"/>
      <c r="E124" s="44">
        <f>E125</f>
        <v>0</v>
      </c>
    </row>
    <row r="125" spans="1:5" ht="30" customHeight="1">
      <c r="A125" s="18" t="s">
        <v>8</v>
      </c>
      <c r="B125" s="19" t="s">
        <v>178</v>
      </c>
      <c r="C125" s="19" t="s">
        <v>48</v>
      </c>
      <c r="D125" s="19" t="s">
        <v>9</v>
      </c>
      <c r="E125" s="80">
        <v>0</v>
      </c>
    </row>
    <row r="126" spans="1:5" ht="70.5" customHeight="1">
      <c r="A126" s="79" t="s">
        <v>141</v>
      </c>
      <c r="B126" s="13" t="s">
        <v>142</v>
      </c>
      <c r="C126" s="13"/>
      <c r="D126" s="13"/>
      <c r="E126" s="69">
        <f>E127</f>
        <v>594.7</v>
      </c>
    </row>
    <row r="127" spans="1:5" ht="30" customHeight="1">
      <c r="A127" s="28" t="s">
        <v>180</v>
      </c>
      <c r="B127" s="16" t="s">
        <v>142</v>
      </c>
      <c r="C127" s="16" t="s">
        <v>48</v>
      </c>
      <c r="D127" s="16"/>
      <c r="E127" s="44">
        <f>E128</f>
        <v>594.7</v>
      </c>
    </row>
    <row r="128" spans="1:5" ht="24" customHeight="1">
      <c r="A128" s="18" t="s">
        <v>8</v>
      </c>
      <c r="B128" s="19" t="s">
        <v>142</v>
      </c>
      <c r="C128" s="19" t="s">
        <v>48</v>
      </c>
      <c r="D128" s="19" t="s">
        <v>9</v>
      </c>
      <c r="E128" s="80">
        <v>594.7</v>
      </c>
    </row>
    <row r="129" spans="1:5" ht="33" customHeight="1">
      <c r="A129" s="12" t="s">
        <v>124</v>
      </c>
      <c r="B129" s="13" t="s">
        <v>125</v>
      </c>
      <c r="C129" s="13"/>
      <c r="D129" s="13"/>
      <c r="E129" s="72">
        <f>E130</f>
        <v>57</v>
      </c>
    </row>
    <row r="130" spans="1:5" ht="23.25" customHeight="1">
      <c r="A130" s="28" t="s">
        <v>49</v>
      </c>
      <c r="B130" s="31" t="s">
        <v>125</v>
      </c>
      <c r="C130" s="31" t="s">
        <v>126</v>
      </c>
      <c r="D130" s="31"/>
      <c r="E130" s="75">
        <v>57</v>
      </c>
    </row>
    <row r="131" spans="1:5" ht="23.25" customHeight="1">
      <c r="A131" s="18" t="s">
        <v>38</v>
      </c>
      <c r="B131" s="33" t="s">
        <v>125</v>
      </c>
      <c r="C131" s="33" t="s">
        <v>126</v>
      </c>
      <c r="D131" s="33" t="s">
        <v>39</v>
      </c>
      <c r="E131" s="78">
        <v>57</v>
      </c>
    </row>
    <row r="132" spans="1:5" ht="49.5" customHeight="1">
      <c r="A132" s="12" t="s">
        <v>96</v>
      </c>
      <c r="B132" s="13" t="s">
        <v>97</v>
      </c>
      <c r="C132" s="13"/>
      <c r="D132" s="13"/>
      <c r="E132" s="25">
        <f>E133</f>
        <v>100</v>
      </c>
    </row>
    <row r="133" spans="1:5" ht="23.25" customHeight="1">
      <c r="A133" s="73" t="s">
        <v>53</v>
      </c>
      <c r="B133" s="31" t="s">
        <v>97</v>
      </c>
      <c r="C133" s="31" t="s">
        <v>54</v>
      </c>
      <c r="D133" s="31"/>
      <c r="E133" s="32">
        <v>100</v>
      </c>
    </row>
    <row r="134" spans="1:5" ht="23.25" customHeight="1">
      <c r="A134" s="18" t="s">
        <v>52</v>
      </c>
      <c r="B134" s="33" t="s">
        <v>97</v>
      </c>
      <c r="C134" s="33" t="s">
        <v>54</v>
      </c>
      <c r="D134" s="33" t="s">
        <v>13</v>
      </c>
      <c r="E134" s="34">
        <v>100</v>
      </c>
    </row>
    <row r="135" spans="1:5" ht="37.5" customHeight="1">
      <c r="A135" s="38" t="s">
        <v>98</v>
      </c>
      <c r="B135" s="13" t="s">
        <v>99</v>
      </c>
      <c r="C135" s="13"/>
      <c r="D135" s="13"/>
      <c r="E135" s="25">
        <f>E136</f>
        <v>39.8</v>
      </c>
    </row>
    <row r="136" spans="1:5" ht="29.25" customHeight="1">
      <c r="A136" s="28" t="s">
        <v>70</v>
      </c>
      <c r="B136" s="31" t="s">
        <v>99</v>
      </c>
      <c r="C136" s="31" t="s">
        <v>56</v>
      </c>
      <c r="D136" s="31"/>
      <c r="E136" s="32">
        <v>39.8</v>
      </c>
    </row>
    <row r="137" spans="1:5" ht="23.25" customHeight="1">
      <c r="A137" s="18" t="s">
        <v>2</v>
      </c>
      <c r="B137" s="33" t="s">
        <v>99</v>
      </c>
      <c r="C137" s="33" t="s">
        <v>56</v>
      </c>
      <c r="D137" s="33" t="s">
        <v>37</v>
      </c>
      <c r="E137" s="34">
        <v>39.8</v>
      </c>
    </row>
    <row r="138" spans="1:5" ht="52.5" customHeight="1">
      <c r="A138" s="38" t="s">
        <v>201</v>
      </c>
      <c r="B138" s="13" t="s">
        <v>200</v>
      </c>
      <c r="C138" s="13"/>
      <c r="D138" s="13"/>
      <c r="E138" s="25">
        <f>E139</f>
        <v>20</v>
      </c>
    </row>
    <row r="139" spans="1:5" ht="30.75" customHeight="1">
      <c r="A139" s="28" t="s">
        <v>70</v>
      </c>
      <c r="B139" s="31" t="s">
        <v>200</v>
      </c>
      <c r="C139" s="31" t="s">
        <v>56</v>
      </c>
      <c r="D139" s="31"/>
      <c r="E139" s="32">
        <f>E140</f>
        <v>20</v>
      </c>
    </row>
    <row r="140" spans="1:5" ht="23.25" customHeight="1">
      <c r="A140" s="18" t="s">
        <v>2</v>
      </c>
      <c r="B140" s="33" t="s">
        <v>200</v>
      </c>
      <c r="C140" s="33" t="s">
        <v>56</v>
      </c>
      <c r="D140" s="33" t="s">
        <v>37</v>
      </c>
      <c r="E140" s="34">
        <v>20</v>
      </c>
    </row>
    <row r="141" spans="1:5" ht="45" customHeight="1">
      <c r="A141" s="12" t="s">
        <v>94</v>
      </c>
      <c r="B141" s="13" t="s">
        <v>95</v>
      </c>
      <c r="C141" s="13"/>
      <c r="D141" s="13"/>
      <c r="E141" s="69">
        <f>E142</f>
        <v>387</v>
      </c>
    </row>
    <row r="142" spans="1:5" ht="31.5" customHeight="1">
      <c r="A142" s="28" t="s">
        <v>70</v>
      </c>
      <c r="B142" s="31" t="s">
        <v>95</v>
      </c>
      <c r="C142" s="31" t="s">
        <v>56</v>
      </c>
      <c r="D142" s="31"/>
      <c r="E142" s="32">
        <f>E143</f>
        <v>387</v>
      </c>
    </row>
    <row r="143" spans="1:5" ht="23.25" customHeight="1">
      <c r="A143" s="18" t="s">
        <v>33</v>
      </c>
      <c r="B143" s="33" t="s">
        <v>95</v>
      </c>
      <c r="C143" s="33" t="s">
        <v>56</v>
      </c>
      <c r="D143" s="33" t="s">
        <v>34</v>
      </c>
      <c r="E143" s="34">
        <f>350+37</f>
        <v>387</v>
      </c>
    </row>
    <row r="144" spans="1:5" ht="64.5" customHeight="1">
      <c r="A144" s="12" t="s">
        <v>100</v>
      </c>
      <c r="B144" s="13" t="s">
        <v>101</v>
      </c>
      <c r="C144" s="13"/>
      <c r="D144" s="13"/>
      <c r="E144" s="25">
        <f>E145</f>
        <v>185.9</v>
      </c>
    </row>
    <row r="145" spans="1:5" ht="33.75" customHeight="1">
      <c r="A145" s="28" t="s">
        <v>70</v>
      </c>
      <c r="B145" s="31" t="s">
        <v>101</v>
      </c>
      <c r="C145" s="31" t="s">
        <v>56</v>
      </c>
      <c r="D145" s="31"/>
      <c r="E145" s="32">
        <f>E146</f>
        <v>185.9</v>
      </c>
    </row>
    <row r="146" spans="1:5" ht="23.25" customHeight="1">
      <c r="A146" s="18" t="s">
        <v>2</v>
      </c>
      <c r="B146" s="33" t="s">
        <v>101</v>
      </c>
      <c r="C146" s="33" t="s">
        <v>56</v>
      </c>
      <c r="D146" s="33" t="s">
        <v>37</v>
      </c>
      <c r="E146" s="34">
        <f>35.9+150</f>
        <v>185.9</v>
      </c>
    </row>
    <row r="147" spans="1:5" ht="42" customHeight="1">
      <c r="A147" s="12" t="s">
        <v>137</v>
      </c>
      <c r="B147" s="13" t="s">
        <v>138</v>
      </c>
      <c r="C147" s="13"/>
      <c r="D147" s="13"/>
      <c r="E147" s="69">
        <f>E148</f>
        <v>241.8</v>
      </c>
    </row>
    <row r="148" spans="1:5" ht="39" customHeight="1">
      <c r="A148" s="15" t="s">
        <v>70</v>
      </c>
      <c r="B148" s="16" t="s">
        <v>138</v>
      </c>
      <c r="C148" s="16" t="s">
        <v>56</v>
      </c>
      <c r="D148" s="16"/>
      <c r="E148" s="44">
        <f>E149</f>
        <v>241.8</v>
      </c>
    </row>
    <row r="149" spans="1:5" ht="23.25" customHeight="1">
      <c r="A149" s="18" t="s">
        <v>5</v>
      </c>
      <c r="B149" s="19" t="s">
        <v>138</v>
      </c>
      <c r="C149" s="19" t="s">
        <v>56</v>
      </c>
      <c r="D149" s="19" t="s">
        <v>17</v>
      </c>
      <c r="E149" s="80">
        <f>41.8+200</f>
        <v>241.8</v>
      </c>
    </row>
    <row r="150" spans="1:5" ht="49.5" customHeight="1">
      <c r="A150" s="12" t="s">
        <v>102</v>
      </c>
      <c r="B150" s="13" t="s">
        <v>103</v>
      </c>
      <c r="C150" s="13"/>
      <c r="D150" s="13"/>
      <c r="E150" s="25">
        <f>E151</f>
        <v>155</v>
      </c>
    </row>
    <row r="151" spans="1:5" ht="40.5" customHeight="1">
      <c r="A151" s="28" t="s">
        <v>70</v>
      </c>
      <c r="B151" s="31" t="s">
        <v>103</v>
      </c>
      <c r="C151" s="31" t="s">
        <v>56</v>
      </c>
      <c r="D151" s="31"/>
      <c r="E151" s="32">
        <f>E152</f>
        <v>155</v>
      </c>
    </row>
    <row r="152" spans="1:5" ht="23.25" customHeight="1">
      <c r="A152" s="18" t="s">
        <v>2</v>
      </c>
      <c r="B152" s="33" t="s">
        <v>103</v>
      </c>
      <c r="C152" s="33" t="s">
        <v>56</v>
      </c>
      <c r="D152" s="33" t="s">
        <v>37</v>
      </c>
      <c r="E152" s="34">
        <v>155</v>
      </c>
    </row>
    <row r="153" spans="1:5" ht="34.5" customHeight="1">
      <c r="A153" s="12" t="s">
        <v>140</v>
      </c>
      <c r="B153" s="13" t="s">
        <v>139</v>
      </c>
      <c r="C153" s="13"/>
      <c r="D153" s="13"/>
      <c r="E153" s="69">
        <f>E154</f>
        <v>30</v>
      </c>
    </row>
    <row r="154" spans="1:5" ht="33" customHeight="1">
      <c r="A154" s="15" t="s">
        <v>70</v>
      </c>
      <c r="B154" s="16" t="s">
        <v>139</v>
      </c>
      <c r="C154" s="16" t="s">
        <v>56</v>
      </c>
      <c r="D154" s="16"/>
      <c r="E154" s="44">
        <v>30</v>
      </c>
    </row>
    <row r="155" spans="1:5" ht="23.25" customHeight="1">
      <c r="A155" s="18" t="s">
        <v>5</v>
      </c>
      <c r="B155" s="19" t="s">
        <v>139</v>
      </c>
      <c r="C155" s="19" t="s">
        <v>56</v>
      </c>
      <c r="D155" s="19" t="s">
        <v>17</v>
      </c>
      <c r="E155" s="80">
        <v>30</v>
      </c>
    </row>
    <row r="156" spans="1:5" ht="53.25" customHeight="1">
      <c r="A156" s="81" t="s">
        <v>162</v>
      </c>
      <c r="B156" s="47" t="s">
        <v>163</v>
      </c>
      <c r="C156" s="46"/>
      <c r="D156" s="47"/>
      <c r="E156" s="48">
        <f>E157</f>
        <v>3034.6</v>
      </c>
    </row>
    <row r="157" spans="1:5" ht="33" customHeight="1">
      <c r="A157" s="15" t="s">
        <v>70</v>
      </c>
      <c r="B157" s="31" t="s">
        <v>163</v>
      </c>
      <c r="C157" s="31" t="s">
        <v>56</v>
      </c>
      <c r="D157" s="31"/>
      <c r="E157" s="17">
        <f>E158</f>
        <v>3034.6</v>
      </c>
    </row>
    <row r="158" spans="1:5" ht="23.25" customHeight="1">
      <c r="A158" s="18" t="s">
        <v>50</v>
      </c>
      <c r="B158" s="33" t="s">
        <v>163</v>
      </c>
      <c r="C158" s="33" t="s">
        <v>56</v>
      </c>
      <c r="D158" s="33" t="s">
        <v>51</v>
      </c>
      <c r="E158" s="20">
        <f>3034.6</f>
        <v>3034.6</v>
      </c>
    </row>
    <row r="159" spans="1:5" ht="40.5" customHeight="1">
      <c r="A159" s="38" t="s">
        <v>108</v>
      </c>
      <c r="B159" s="13" t="s">
        <v>109</v>
      </c>
      <c r="C159" s="13"/>
      <c r="D159" s="13"/>
      <c r="E159" s="25">
        <f>E160</f>
        <v>954.1</v>
      </c>
    </row>
    <row r="160" spans="1:5" ht="30" customHeight="1">
      <c r="A160" s="15" t="s">
        <v>70</v>
      </c>
      <c r="B160" s="31" t="s">
        <v>109</v>
      </c>
      <c r="C160" s="31" t="s">
        <v>56</v>
      </c>
      <c r="D160" s="31"/>
      <c r="E160" s="32">
        <f>E161</f>
        <v>954.1</v>
      </c>
    </row>
    <row r="161" spans="1:5" ht="23.25" customHeight="1">
      <c r="A161" s="18" t="s">
        <v>6</v>
      </c>
      <c r="B161" s="33" t="s">
        <v>109</v>
      </c>
      <c r="C161" s="33" t="s">
        <v>56</v>
      </c>
      <c r="D161" s="33" t="s">
        <v>7</v>
      </c>
      <c r="E161" s="34">
        <v>954.1</v>
      </c>
    </row>
    <row r="162" spans="1:5" ht="39.75" customHeight="1">
      <c r="A162" s="12" t="s">
        <v>110</v>
      </c>
      <c r="B162" s="82" t="s">
        <v>111</v>
      </c>
      <c r="C162" s="13"/>
      <c r="D162" s="13"/>
      <c r="E162" s="69">
        <f>E163</f>
        <v>1500</v>
      </c>
    </row>
    <row r="163" spans="1:5" ht="33.75" customHeight="1">
      <c r="A163" s="28" t="s">
        <v>112</v>
      </c>
      <c r="B163" s="31" t="s">
        <v>111</v>
      </c>
      <c r="C163" s="31" t="s">
        <v>62</v>
      </c>
      <c r="D163" s="31"/>
      <c r="E163" s="70">
        <f>E164</f>
        <v>1500</v>
      </c>
    </row>
    <row r="164" spans="1:5" ht="23.25" customHeight="1">
      <c r="A164" s="18" t="s">
        <v>6</v>
      </c>
      <c r="B164" s="33" t="s">
        <v>111</v>
      </c>
      <c r="C164" s="33" t="s">
        <v>62</v>
      </c>
      <c r="D164" s="33" t="s">
        <v>7</v>
      </c>
      <c r="E164" s="64">
        <v>1500</v>
      </c>
    </row>
    <row r="165" spans="1:5" ht="44.25" customHeight="1">
      <c r="A165" s="12" t="s">
        <v>113</v>
      </c>
      <c r="B165" s="13" t="s">
        <v>114</v>
      </c>
      <c r="C165" s="13"/>
      <c r="D165" s="13"/>
      <c r="E165" s="25">
        <f>E166</f>
        <v>1911.7</v>
      </c>
    </row>
    <row r="166" spans="1:5" ht="30.75" customHeight="1">
      <c r="A166" s="28" t="s">
        <v>70</v>
      </c>
      <c r="B166" s="31" t="s">
        <v>114</v>
      </c>
      <c r="C166" s="31" t="s">
        <v>56</v>
      </c>
      <c r="D166" s="31"/>
      <c r="E166" s="32">
        <f>E167</f>
        <v>1911.7</v>
      </c>
    </row>
    <row r="167" spans="1:5" ht="23.25" customHeight="1">
      <c r="A167" s="18" t="s">
        <v>19</v>
      </c>
      <c r="B167" s="33" t="s">
        <v>114</v>
      </c>
      <c r="C167" s="33" t="s">
        <v>56</v>
      </c>
      <c r="D167" s="33" t="s">
        <v>18</v>
      </c>
      <c r="E167" s="34">
        <v>1911.7</v>
      </c>
    </row>
    <row r="168" spans="1:5" ht="42" customHeight="1">
      <c r="A168" s="12" t="s">
        <v>115</v>
      </c>
      <c r="B168" s="13" t="s">
        <v>116</v>
      </c>
      <c r="C168" s="13"/>
      <c r="D168" s="13"/>
      <c r="E168" s="25">
        <f>E169</f>
        <v>67.3</v>
      </c>
    </row>
    <row r="169" spans="1:5" ht="30" customHeight="1">
      <c r="A169" s="28" t="s">
        <v>70</v>
      </c>
      <c r="B169" s="31" t="s">
        <v>116</v>
      </c>
      <c r="C169" s="31" t="s">
        <v>56</v>
      </c>
      <c r="D169" s="31"/>
      <c r="E169" s="32">
        <f>E170</f>
        <v>67.3</v>
      </c>
    </row>
    <row r="170" spans="1:5" ht="23.25" customHeight="1">
      <c r="A170" s="18" t="s">
        <v>19</v>
      </c>
      <c r="B170" s="33" t="s">
        <v>116</v>
      </c>
      <c r="C170" s="33" t="s">
        <v>56</v>
      </c>
      <c r="D170" s="33" t="s">
        <v>18</v>
      </c>
      <c r="E170" s="34">
        <v>67.3</v>
      </c>
    </row>
    <row r="171" spans="1:5" ht="33.75" customHeight="1">
      <c r="A171" s="12" t="s">
        <v>117</v>
      </c>
      <c r="B171" s="13" t="s">
        <v>118</v>
      </c>
      <c r="C171" s="13"/>
      <c r="D171" s="13"/>
      <c r="E171" s="25">
        <f>E172</f>
        <v>1256.7</v>
      </c>
    </row>
    <row r="172" spans="1:5" ht="35.25" customHeight="1">
      <c r="A172" s="28" t="s">
        <v>70</v>
      </c>
      <c r="B172" s="31" t="s">
        <v>118</v>
      </c>
      <c r="C172" s="31" t="s">
        <v>56</v>
      </c>
      <c r="D172" s="31"/>
      <c r="E172" s="32">
        <f>E173</f>
        <v>1256.7</v>
      </c>
    </row>
    <row r="173" spans="1:5" ht="23.25" customHeight="1">
      <c r="A173" s="18" t="s">
        <v>19</v>
      </c>
      <c r="B173" s="33" t="s">
        <v>118</v>
      </c>
      <c r="C173" s="33" t="s">
        <v>56</v>
      </c>
      <c r="D173" s="33" t="s">
        <v>18</v>
      </c>
      <c r="E173" s="34">
        <v>1256.7</v>
      </c>
    </row>
    <row r="174" spans="1:5" ht="37.5" customHeight="1">
      <c r="A174" s="12" t="s">
        <v>119</v>
      </c>
      <c r="B174" s="13" t="s">
        <v>120</v>
      </c>
      <c r="C174" s="13"/>
      <c r="D174" s="13"/>
      <c r="E174" s="69">
        <f>E175</f>
        <v>1438.6</v>
      </c>
    </row>
    <row r="175" spans="1:5" ht="33.75" customHeight="1">
      <c r="A175" s="28" t="s">
        <v>70</v>
      </c>
      <c r="B175" s="31" t="s">
        <v>120</v>
      </c>
      <c r="C175" s="31" t="s">
        <v>56</v>
      </c>
      <c r="D175" s="31"/>
      <c r="E175" s="32">
        <f>E176</f>
        <v>1438.6</v>
      </c>
    </row>
    <row r="176" spans="1:5" ht="23.25" customHeight="1">
      <c r="A176" s="18" t="s">
        <v>19</v>
      </c>
      <c r="B176" s="33" t="s">
        <v>120</v>
      </c>
      <c r="C176" s="33" t="s">
        <v>56</v>
      </c>
      <c r="D176" s="33" t="s">
        <v>18</v>
      </c>
      <c r="E176" s="34">
        <v>1438.6</v>
      </c>
    </row>
    <row r="177" spans="1:5" ht="41.25" customHeight="1">
      <c r="A177" s="12" t="s">
        <v>177</v>
      </c>
      <c r="B177" s="13" t="s">
        <v>176</v>
      </c>
      <c r="C177" s="13"/>
      <c r="D177" s="13"/>
      <c r="E177" s="69">
        <f>E178</f>
        <v>384</v>
      </c>
    </row>
    <row r="178" spans="1:5" ht="42" customHeight="1">
      <c r="A178" s="28" t="s">
        <v>70</v>
      </c>
      <c r="B178" s="31" t="s">
        <v>176</v>
      </c>
      <c r="C178" s="31" t="s">
        <v>56</v>
      </c>
      <c r="D178" s="31"/>
      <c r="E178" s="32">
        <f>E179</f>
        <v>384</v>
      </c>
    </row>
    <row r="179" spans="1:5" ht="23.25" customHeight="1">
      <c r="A179" s="18" t="s">
        <v>8</v>
      </c>
      <c r="B179" s="33" t="s">
        <v>176</v>
      </c>
      <c r="C179" s="33" t="s">
        <v>56</v>
      </c>
      <c r="D179" s="33" t="s">
        <v>9</v>
      </c>
      <c r="E179" s="34">
        <v>384</v>
      </c>
    </row>
    <row r="180" spans="1:5" ht="45.75" customHeight="1">
      <c r="A180" s="12" t="s">
        <v>216</v>
      </c>
      <c r="B180" s="13" t="s">
        <v>215</v>
      </c>
      <c r="C180" s="13"/>
      <c r="D180" s="13"/>
      <c r="E180" s="69">
        <f>E181</f>
        <v>9.8</v>
      </c>
    </row>
    <row r="181" spans="1:5" ht="36.75" customHeight="1">
      <c r="A181" s="28" t="s">
        <v>70</v>
      </c>
      <c r="B181" s="31" t="s">
        <v>215</v>
      </c>
      <c r="C181" s="31" t="s">
        <v>56</v>
      </c>
      <c r="D181" s="31"/>
      <c r="E181" s="32">
        <f>E182</f>
        <v>9.8</v>
      </c>
    </row>
    <row r="182" spans="1:5" ht="23.25" customHeight="1">
      <c r="A182" s="18" t="s">
        <v>8</v>
      </c>
      <c r="B182" s="33" t="s">
        <v>215</v>
      </c>
      <c r="C182" s="33" t="s">
        <v>56</v>
      </c>
      <c r="D182" s="33" t="s">
        <v>9</v>
      </c>
      <c r="E182" s="34">
        <v>9.8</v>
      </c>
    </row>
    <row r="183" spans="1:5" ht="49.5" customHeight="1">
      <c r="A183" s="83" t="s">
        <v>106</v>
      </c>
      <c r="B183" s="84" t="s">
        <v>107</v>
      </c>
      <c r="C183" s="84"/>
      <c r="D183" s="84"/>
      <c r="E183" s="85">
        <f>E184+E186</f>
        <v>199.7</v>
      </c>
    </row>
    <row r="184" spans="1:5" ht="44.25" customHeight="1">
      <c r="A184" s="86" t="s">
        <v>78</v>
      </c>
      <c r="B184" s="87" t="s">
        <v>107</v>
      </c>
      <c r="C184" s="87" t="s">
        <v>57</v>
      </c>
      <c r="D184" s="87"/>
      <c r="E184" s="57">
        <f>E185</f>
        <v>182</v>
      </c>
    </row>
    <row r="185" spans="1:5" ht="23.25" customHeight="1">
      <c r="A185" s="18" t="s">
        <v>15</v>
      </c>
      <c r="B185" s="19" t="s">
        <v>107</v>
      </c>
      <c r="C185" s="19" t="s">
        <v>57</v>
      </c>
      <c r="D185" s="19" t="s">
        <v>14</v>
      </c>
      <c r="E185" s="34">
        <v>182</v>
      </c>
    </row>
    <row r="186" spans="1:5" ht="33.75" customHeight="1">
      <c r="A186" s="86" t="s">
        <v>70</v>
      </c>
      <c r="B186" s="87" t="s">
        <v>107</v>
      </c>
      <c r="C186" s="87" t="s">
        <v>56</v>
      </c>
      <c r="D186" s="87"/>
      <c r="E186" s="57">
        <f>E187</f>
        <v>17.7</v>
      </c>
    </row>
    <row r="187" spans="1:5" ht="23.25" customHeight="1">
      <c r="A187" s="18" t="s">
        <v>15</v>
      </c>
      <c r="B187" s="19" t="s">
        <v>107</v>
      </c>
      <c r="C187" s="19" t="s">
        <v>56</v>
      </c>
      <c r="D187" s="19" t="s">
        <v>14</v>
      </c>
      <c r="E187" s="34">
        <f>23.7-6</f>
        <v>17.7</v>
      </c>
    </row>
    <row r="188" spans="1:5" ht="77.25" customHeight="1">
      <c r="A188" s="12" t="s">
        <v>92</v>
      </c>
      <c r="B188" s="13" t="s">
        <v>93</v>
      </c>
      <c r="C188" s="13"/>
      <c r="D188" s="13"/>
      <c r="E188" s="69">
        <f>E189</f>
        <v>45.5</v>
      </c>
    </row>
    <row r="189" spans="1:5" ht="23.25" customHeight="1">
      <c r="A189" s="73" t="s">
        <v>46</v>
      </c>
      <c r="B189" s="31" t="s">
        <v>93</v>
      </c>
      <c r="C189" s="31" t="s">
        <v>47</v>
      </c>
      <c r="D189" s="31"/>
      <c r="E189" s="32">
        <v>45.5</v>
      </c>
    </row>
    <row r="190" spans="1:5" ht="23.25" customHeight="1">
      <c r="A190" s="88" t="s">
        <v>40</v>
      </c>
      <c r="B190" s="33" t="s">
        <v>93</v>
      </c>
      <c r="C190" s="33" t="s">
        <v>47</v>
      </c>
      <c r="D190" s="33" t="s">
        <v>41</v>
      </c>
      <c r="E190" s="34">
        <v>45.5</v>
      </c>
    </row>
    <row r="191" spans="1:5" ht="84.75" customHeight="1">
      <c r="A191" s="89" t="s">
        <v>160</v>
      </c>
      <c r="B191" s="90" t="s">
        <v>161</v>
      </c>
      <c r="C191" s="90"/>
      <c r="D191" s="90"/>
      <c r="E191" s="91">
        <f>E192</f>
        <v>79.8</v>
      </c>
    </row>
    <row r="192" spans="1:5" ht="23.25" customHeight="1">
      <c r="A192" s="92" t="s">
        <v>46</v>
      </c>
      <c r="B192" s="93" t="s">
        <v>161</v>
      </c>
      <c r="C192" s="93" t="s">
        <v>47</v>
      </c>
      <c r="D192" s="93"/>
      <c r="E192" s="94">
        <f>E193</f>
        <v>79.8</v>
      </c>
    </row>
    <row r="193" spans="1:5" ht="23.25" customHeight="1">
      <c r="A193" s="95" t="s">
        <v>43</v>
      </c>
      <c r="B193" s="96" t="s">
        <v>161</v>
      </c>
      <c r="C193" s="96" t="s">
        <v>47</v>
      </c>
      <c r="D193" s="96" t="s">
        <v>42</v>
      </c>
      <c r="E193" s="97">
        <v>79.8</v>
      </c>
    </row>
    <row r="194" spans="1:5" ht="72" customHeight="1">
      <c r="A194" s="12" t="s">
        <v>104</v>
      </c>
      <c r="B194" s="13" t="s">
        <v>105</v>
      </c>
      <c r="C194" s="13"/>
      <c r="D194" s="13"/>
      <c r="E194" s="69">
        <f>E195</f>
        <v>61.7</v>
      </c>
    </row>
    <row r="195" spans="1:5" ht="23.25" customHeight="1">
      <c r="A195" s="73" t="s">
        <v>46</v>
      </c>
      <c r="B195" s="31" t="s">
        <v>105</v>
      </c>
      <c r="C195" s="31" t="s">
        <v>47</v>
      </c>
      <c r="D195" s="31"/>
      <c r="E195" s="70">
        <f>E196</f>
        <v>61.7</v>
      </c>
    </row>
    <row r="196" spans="1:5" ht="23.25" customHeight="1">
      <c r="A196" s="18" t="s">
        <v>2</v>
      </c>
      <c r="B196" s="33" t="s">
        <v>105</v>
      </c>
      <c r="C196" s="33" t="s">
        <v>47</v>
      </c>
      <c r="D196" s="33" t="s">
        <v>37</v>
      </c>
      <c r="E196" s="64">
        <v>61.7</v>
      </c>
    </row>
    <row r="197" spans="1:5" ht="69.75" customHeight="1">
      <c r="A197" s="12" t="s">
        <v>88</v>
      </c>
      <c r="B197" s="13" t="s">
        <v>89</v>
      </c>
      <c r="C197" s="13"/>
      <c r="D197" s="13"/>
      <c r="E197" s="25">
        <f>E198</f>
        <v>74.3</v>
      </c>
    </row>
    <row r="198" spans="1:5" ht="23.25" customHeight="1">
      <c r="A198" s="73" t="s">
        <v>46</v>
      </c>
      <c r="B198" s="31" t="s">
        <v>89</v>
      </c>
      <c r="C198" s="31" t="s">
        <v>47</v>
      </c>
      <c r="D198" s="31"/>
      <c r="E198" s="32">
        <f>E199</f>
        <v>74.3</v>
      </c>
    </row>
    <row r="199" spans="1:5" ht="49.5" customHeight="1">
      <c r="A199" s="18" t="s">
        <v>12</v>
      </c>
      <c r="B199" s="33" t="s">
        <v>89</v>
      </c>
      <c r="C199" s="33" t="s">
        <v>47</v>
      </c>
      <c r="D199" s="33" t="s">
        <v>1</v>
      </c>
      <c r="E199" s="34">
        <v>74.3</v>
      </c>
    </row>
    <row r="200" spans="1:5" ht="66.75" customHeight="1">
      <c r="A200" s="98" t="s">
        <v>127</v>
      </c>
      <c r="B200" s="13" t="s">
        <v>128</v>
      </c>
      <c r="C200" s="13"/>
      <c r="D200" s="13"/>
      <c r="E200" s="99">
        <f>E201</f>
        <v>20.3</v>
      </c>
    </row>
    <row r="201" spans="1:5" ht="23.25" customHeight="1">
      <c r="A201" s="100" t="s">
        <v>46</v>
      </c>
      <c r="B201" s="31" t="s">
        <v>128</v>
      </c>
      <c r="C201" s="31" t="s">
        <v>47</v>
      </c>
      <c r="D201" s="31"/>
      <c r="E201" s="101">
        <f>E202</f>
        <v>20.3</v>
      </c>
    </row>
    <row r="202" spans="1:5" ht="47.25" customHeight="1">
      <c r="A202" s="18" t="s">
        <v>12</v>
      </c>
      <c r="B202" s="33" t="s">
        <v>128</v>
      </c>
      <c r="C202" s="33" t="s">
        <v>47</v>
      </c>
      <c r="D202" s="33" t="s">
        <v>1</v>
      </c>
      <c r="E202" s="102">
        <v>20.3</v>
      </c>
    </row>
    <row r="203" spans="1:5" ht="63" customHeight="1">
      <c r="A203" s="12" t="s">
        <v>90</v>
      </c>
      <c r="B203" s="13" t="s">
        <v>91</v>
      </c>
      <c r="C203" s="13"/>
      <c r="D203" s="13"/>
      <c r="E203" s="25">
        <f>E204</f>
        <v>45.5</v>
      </c>
    </row>
    <row r="204" spans="1:5" ht="23.25" customHeight="1">
      <c r="A204" s="73" t="s">
        <v>46</v>
      </c>
      <c r="B204" s="31" t="s">
        <v>91</v>
      </c>
      <c r="C204" s="31" t="s">
        <v>47</v>
      </c>
      <c r="D204" s="31"/>
      <c r="E204" s="32">
        <f>E205</f>
        <v>45.5</v>
      </c>
    </row>
    <row r="205" spans="1:5" ht="51" customHeight="1">
      <c r="A205" s="18" t="s">
        <v>12</v>
      </c>
      <c r="B205" s="33" t="s">
        <v>91</v>
      </c>
      <c r="C205" s="33" t="s">
        <v>47</v>
      </c>
      <c r="D205" s="33" t="s">
        <v>1</v>
      </c>
      <c r="E205" s="34">
        <v>45.5</v>
      </c>
    </row>
    <row r="206" spans="1:5" ht="79.5" customHeight="1">
      <c r="A206" s="103" t="s">
        <v>157</v>
      </c>
      <c r="B206" s="90" t="s">
        <v>158</v>
      </c>
      <c r="C206" s="90"/>
      <c r="D206" s="90"/>
      <c r="E206" s="104">
        <f>E207</f>
        <v>44.7</v>
      </c>
    </row>
    <row r="207" spans="1:5" ht="22.5" customHeight="1">
      <c r="A207" s="105" t="s">
        <v>46</v>
      </c>
      <c r="B207" s="93" t="s">
        <v>158</v>
      </c>
      <c r="C207" s="93" t="s">
        <v>47</v>
      </c>
      <c r="D207" s="93"/>
      <c r="E207" s="106">
        <f>E208</f>
        <v>44.7</v>
      </c>
    </row>
    <row r="208" spans="1:5" ht="23.25" customHeight="1">
      <c r="A208" s="95" t="s">
        <v>45</v>
      </c>
      <c r="B208" s="96" t="s">
        <v>158</v>
      </c>
      <c r="C208" s="96" t="s">
        <v>47</v>
      </c>
      <c r="D208" s="96" t="s">
        <v>44</v>
      </c>
      <c r="E208" s="107">
        <v>44.7</v>
      </c>
    </row>
    <row r="209" spans="1:5" ht="66" customHeight="1">
      <c r="A209" s="98" t="s">
        <v>129</v>
      </c>
      <c r="B209" s="13" t="s">
        <v>130</v>
      </c>
      <c r="C209" s="13"/>
      <c r="D209" s="13"/>
      <c r="E209" s="99">
        <f>E210</f>
        <v>29</v>
      </c>
    </row>
    <row r="210" spans="1:5" ht="23.25" customHeight="1">
      <c r="A210" s="100" t="s">
        <v>46</v>
      </c>
      <c r="B210" s="31" t="s">
        <v>130</v>
      </c>
      <c r="C210" s="31" t="s">
        <v>47</v>
      </c>
      <c r="D210" s="31"/>
      <c r="E210" s="101">
        <f>E211</f>
        <v>29</v>
      </c>
    </row>
    <row r="211" spans="1:5" ht="50.25" customHeight="1">
      <c r="A211" s="18" t="s">
        <v>12</v>
      </c>
      <c r="B211" s="33" t="s">
        <v>130</v>
      </c>
      <c r="C211" s="33" t="s">
        <v>47</v>
      </c>
      <c r="D211" s="33" t="s">
        <v>1</v>
      </c>
      <c r="E211" s="102">
        <v>29</v>
      </c>
    </row>
    <row r="212" spans="1:5" ht="83.25" customHeight="1">
      <c r="A212" s="68" t="s">
        <v>72</v>
      </c>
      <c r="B212" s="13" t="s">
        <v>73</v>
      </c>
      <c r="C212" s="13"/>
      <c r="D212" s="13"/>
      <c r="E212" s="25">
        <f>E213</f>
        <v>41.7</v>
      </c>
    </row>
    <row r="213" spans="1:5" ht="23.25" customHeight="1">
      <c r="A213" s="73" t="s">
        <v>46</v>
      </c>
      <c r="B213" s="31" t="s">
        <v>73</v>
      </c>
      <c r="C213" s="31" t="s">
        <v>47</v>
      </c>
      <c r="D213" s="31"/>
      <c r="E213" s="32">
        <f>E214</f>
        <v>41.7</v>
      </c>
    </row>
    <row r="214" spans="1:5" ht="48.75" customHeight="1">
      <c r="A214" s="18" t="s">
        <v>11</v>
      </c>
      <c r="B214" s="33" t="s">
        <v>73</v>
      </c>
      <c r="C214" s="33" t="s">
        <v>47</v>
      </c>
      <c r="D214" s="33" t="s">
        <v>0</v>
      </c>
      <c r="E214" s="34">
        <v>41.7</v>
      </c>
    </row>
    <row r="215" spans="1:5" ht="63" customHeight="1">
      <c r="A215" s="108" t="s">
        <v>131</v>
      </c>
      <c r="B215" s="84" t="s">
        <v>132</v>
      </c>
      <c r="C215" s="84"/>
      <c r="D215" s="84"/>
      <c r="E215" s="109">
        <f>E216</f>
        <v>27.2</v>
      </c>
    </row>
    <row r="216" spans="1:5" ht="23.25" customHeight="1">
      <c r="A216" s="100" t="s">
        <v>46</v>
      </c>
      <c r="B216" s="31" t="s">
        <v>132</v>
      </c>
      <c r="C216" s="31" t="s">
        <v>47</v>
      </c>
      <c r="D216" s="31"/>
      <c r="E216" s="110">
        <f>E217</f>
        <v>27.2</v>
      </c>
    </row>
    <row r="217" spans="1:5" ht="36" customHeight="1" thickBot="1">
      <c r="A217" s="76" t="s">
        <v>16</v>
      </c>
      <c r="B217" s="33" t="s">
        <v>132</v>
      </c>
      <c r="C217" s="33" t="s">
        <v>47</v>
      </c>
      <c r="D217" s="33" t="s">
        <v>3</v>
      </c>
      <c r="E217" s="122">
        <f>27.2</f>
        <v>27.2</v>
      </c>
    </row>
    <row r="218" spans="1:5" ht="15.75" thickBot="1">
      <c r="A218" s="111" t="s">
        <v>25</v>
      </c>
      <c r="B218" s="112"/>
      <c r="C218" s="112"/>
      <c r="D218" s="112"/>
      <c r="E218" s="113">
        <f>E16+E20+E39+E52+E94+E119+E65+E85</f>
        <v>79865.5</v>
      </c>
    </row>
    <row r="219" spans="1:4" ht="12.75">
      <c r="A219" s="4"/>
      <c r="B219" s="4"/>
      <c r="C219" s="4"/>
      <c r="D219" s="4"/>
    </row>
    <row r="220" spans="1:4" ht="12.75">
      <c r="A220" s="4"/>
      <c r="B220" s="4"/>
      <c r="C220" s="4"/>
      <c r="D220" s="4"/>
    </row>
    <row r="221" spans="1:4" ht="12.75">
      <c r="A221" s="4"/>
      <c r="B221" s="4"/>
      <c r="C221" s="4"/>
      <c r="D221" s="4"/>
    </row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</sheetData>
  <sheetProtection/>
  <autoFilter ref="A14:E218"/>
  <mergeCells count="9">
    <mergeCell ref="C7:E7"/>
    <mergeCell ref="C8:E8"/>
    <mergeCell ref="A12:E12"/>
    <mergeCell ref="A1:E1"/>
    <mergeCell ref="A2:E2"/>
    <mergeCell ref="A3:E3"/>
    <mergeCell ref="A4:E4"/>
    <mergeCell ref="A5:E5"/>
    <mergeCell ref="A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2014-06-27T08:44:21Z</cp:lastPrinted>
  <dcterms:created xsi:type="dcterms:W3CDTF">2007-10-29T08:26:16Z</dcterms:created>
  <dcterms:modified xsi:type="dcterms:W3CDTF">2014-06-27T08:44:53Z</dcterms:modified>
  <cp:category/>
  <cp:version/>
  <cp:contentType/>
  <cp:contentStatus/>
</cp:coreProperties>
</file>