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20" windowWidth="13920" windowHeight="8532" activeTab="0"/>
  </bookViews>
  <sheets>
    <sheet name="IV (2)" sheetId="1" r:id="rId1"/>
  </sheets>
  <definedNames>
    <definedName name="_xlnm._FilterDatabase" localSheetId="0" hidden="1">'IV (2)'!$A$14:$F$207</definedName>
    <definedName name="_xlnm.Print_Titles" localSheetId="0">'IV (2)'!$14:$15</definedName>
  </definedNames>
  <calcPr fullCalcOnLoad="1"/>
</workbook>
</file>

<file path=xl/sharedStrings.xml><?xml version="1.0" encoding="utf-8"?>
<sst xmlns="http://schemas.openxmlformats.org/spreadsheetml/2006/main" count="832" uniqueCount="233">
  <si>
    <t>Общегосударственные вопросы</t>
  </si>
  <si>
    <t>0100</t>
  </si>
  <si>
    <t>0103</t>
  </si>
  <si>
    <t>0104</t>
  </si>
  <si>
    <t>Обслуживание государственного и муниципального долга</t>
  </si>
  <si>
    <t>Другие общегосударственные вопросы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</si>
  <si>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</si>
  <si>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</si>
  <si>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</si>
  <si>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</si>
  <si>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</si>
  <si>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</si>
  <si>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</si>
  <si>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</si>
  <si>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</si>
  <si>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</si>
  <si>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</si>
  <si>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</si>
  <si>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</si>
  <si>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</si>
  <si>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</si>
  <si>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0800</t>
  </si>
  <si>
    <t>0801</t>
  </si>
  <si>
    <t>Социальная политика</t>
  </si>
  <si>
    <t>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</si>
  <si>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</si>
  <si>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</si>
  <si>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</si>
  <si>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0203</t>
  </si>
  <si>
    <t>Мобилизационная и вневойсковая подготовка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</si>
  <si>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</si>
  <si>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0412</t>
  </si>
  <si>
    <t>0503</t>
  </si>
  <si>
    <t>Благоустройство</t>
  </si>
  <si>
    <t>Наименование</t>
  </si>
  <si>
    <t/>
  </si>
  <si>
    <t>Культура</t>
  </si>
  <si>
    <t>МО Кировский район Ленинградской области</t>
  </si>
  <si>
    <t>Обеспечение противопожарной безопасности</t>
  </si>
  <si>
    <t>ВСЕГО</t>
  </si>
  <si>
    <t>Рз</t>
  </si>
  <si>
    <t>ПР</t>
  </si>
  <si>
    <t>ЦСР</t>
  </si>
  <si>
    <t>ВР</t>
  </si>
  <si>
    <t>Сумма (тысяч рублей)</t>
  </si>
  <si>
    <t>МО Шумское сельское поселение</t>
  </si>
  <si>
    <t>Пенсионное обеспечение</t>
  </si>
  <si>
    <t>1001</t>
  </si>
  <si>
    <t>Обеспечение проведения выборов и референдумов</t>
  </si>
  <si>
    <t>0107</t>
  </si>
  <si>
    <t>0700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</si>
  <si>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</si>
  <si>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</si>
  <si>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УТВЕРЖДЕНО</t>
  </si>
  <si>
    <t>решением  совета депутатов</t>
  </si>
  <si>
    <t>Культура и кинематография</t>
  </si>
  <si>
    <t>0113</t>
  </si>
  <si>
    <t>1300</t>
  </si>
  <si>
    <t>Обслуживание внутреннего государственного и муниципального долга</t>
  </si>
  <si>
    <t>1301</t>
  </si>
  <si>
    <t>Обеспечение деятельности финансовых органов</t>
  </si>
  <si>
    <t>0106</t>
  </si>
  <si>
    <t>0804</t>
  </si>
  <si>
    <t xml:space="preserve">Другие вопросы в области культуры, кинематографии </t>
  </si>
  <si>
    <t>0709</t>
  </si>
  <si>
    <t>Другие вопросы в области образования</t>
  </si>
  <si>
    <t>Иные межбюджетные трансферты</t>
  </si>
  <si>
    <t>540</t>
  </si>
  <si>
    <t>810</t>
  </si>
  <si>
    <t>Обслуживание муниципального долга</t>
  </si>
  <si>
    <t>Дорожное хозяйство (дорожные фонды)</t>
  </si>
  <si>
    <t>0409</t>
  </si>
  <si>
    <t>Резервные фонды</t>
  </si>
  <si>
    <t>Резервные средства</t>
  </si>
  <si>
    <t>870</t>
  </si>
  <si>
    <t>321</t>
  </si>
  <si>
    <t>244</t>
  </si>
  <si>
    <t>121</t>
  </si>
  <si>
    <t>Закупка товаров, работ, услуг в сфере информационно-коммуникационных технологий</t>
  </si>
  <si>
    <t>242</t>
  </si>
  <si>
    <t>Уплата прочих налогов, сборов и иных платежей</t>
  </si>
  <si>
    <t>852</t>
  </si>
  <si>
    <t>243</t>
  </si>
  <si>
    <t>111</t>
  </si>
  <si>
    <t>Обеспечение деятельности органов местного самоуправления</t>
  </si>
  <si>
    <t>67 0 0000</t>
  </si>
  <si>
    <t>Обеспечение деятельности представительных органов муниципальных образований</t>
  </si>
  <si>
    <t>67 3 0000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</si>
  <si>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</si>
  <si>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67 3 0023</t>
  </si>
  <si>
    <t>Прочая закупка товаров, работ и услуг для обеспечения государственных (муниципальных) нужд</t>
  </si>
  <si>
    <t>Непрограммные расходы органов местного самоуправления</t>
  </si>
  <si>
    <t>98 0 0000</t>
  </si>
  <si>
    <t xml:space="preserve">Непрограммные расходы </t>
  </si>
  <si>
    <t>98 9 0000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</si>
  <si>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</si>
  <si>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98 9 9609</t>
  </si>
  <si>
    <t>Обеспечение деятельности аппаратов органов местного самоуправления</t>
  </si>
  <si>
    <t>67 4 0000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</si>
  <si>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</si>
  <si>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67 4 0021</t>
  </si>
  <si>
    <t>Фонд оплаты труда государственных (муниципальных) органов и взносы по обязательному социальному страхованию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</si>
  <si>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</si>
  <si>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67 4 0022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</si>
  <si>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</si>
  <si>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67 4 0023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</si>
  <si>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</si>
  <si>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67 9 0000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</si>
  <si>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</si>
  <si>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67 9 7134</t>
  </si>
  <si>
    <t>Непрограммные расходы</t>
  </si>
  <si>
    <t>Межбюджетные трансферты бюджетам муниципальных районов из бюджетов поселений на осуществление земельного контроля за использование земель на территориях поселений в рамках непрограммных расходов органов МСУ</t>
  </si>
  <si>
    <t>98 9 9604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</si>
  <si>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 в рамках непрограммных расходов органов МСУ</t>
  </si>
  <si>
    <t>98 9 9606</t>
  </si>
  <si>
    <t>Межбюджетные трансферты бюджетам муниципальных районов из бюджетов поселений на осуществление части полномочий 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</si>
  <si>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98 9 9601</t>
  </si>
  <si>
    <t>Проведение выборов в представительные органы муниципального образования в рамках непрограммных расходов органов местного самоупарвления</t>
  </si>
  <si>
    <t>98 9 1020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</si>
  <si>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</si>
  <si>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98 9 1005</t>
  </si>
  <si>
    <t>Расчеты за услуги по начислению и сбору платы за найм в рамках непрограммных расходов органов местного самоуправления</t>
  </si>
  <si>
    <t>98 9 1010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</si>
  <si>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</t>
  </si>
  <si>
    <t>98 9 1031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</si>
  <si>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</si>
  <si>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98 9 1041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</si>
  <si>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 в рамках непрограммных расходов органов местного самоуправления</t>
  </si>
  <si>
    <t>98 9 9603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</si>
  <si>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</si>
  <si>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98 9 5118</t>
  </si>
  <si>
    <t>Мероприятия в области жилищного хозяйства в рамках непрограммных расходов органов местного самоуправления</t>
  </si>
  <si>
    <t>98 9 1500</t>
  </si>
  <si>
    <t>Капитальный ремонт муниципального жилищного фонда в рамках непрограммных расходов органов местного самоуправления</t>
  </si>
  <si>
    <t>98 9 1501</t>
  </si>
  <si>
    <t>Закупка товаров, работ, услуг в целях капитального ремонта государственного (муниципального) имущества</t>
  </si>
  <si>
    <t>Расходы на уличное освещение в рамках непрограммных расходов органов местного самоуправления</t>
  </si>
  <si>
    <t>98 9 1531</t>
  </si>
  <si>
    <t>Организация и содержание мест захоронения в рамках непрограммных расходов органов местного самоуправления</t>
  </si>
  <si>
    <t>98 9 1534</t>
  </si>
  <si>
    <t>Расходы на прочие мероприятия по благоустройству в рамках непрограммных расходов органов местного самоуправления</t>
  </si>
  <si>
    <t>98 9 1535</t>
  </si>
  <si>
    <t>Организация сбора и вывоза бытовых отходов и мусора в рамках непрограммных расходов органов местного самоуправления</t>
  </si>
  <si>
    <t>98 9 1536</t>
  </si>
  <si>
    <t>Доплаты к пенсиям муниципальных служащих в рамках непрограммных расходов органов местного самоуправления</t>
  </si>
  <si>
    <t>98 9 0308</t>
  </si>
  <si>
    <t>Пособия,  компенсации  и иные социальные выплаты гражданам, кроме публичных нормативных обязательств</t>
  </si>
  <si>
    <t>Процентные платежи по муниципальному долгу в рамках непрограммных расходов органов местного самоуправления</t>
  </si>
  <si>
    <t>98 9 1001</t>
  </si>
  <si>
    <t>730</t>
  </si>
  <si>
    <t>Обеспечение деятельности высшего должностного лица муниципального образования</t>
  </si>
  <si>
    <t>67 1 0000</t>
  </si>
  <si>
    <t xml:space="preserve">Расходы на выплаты по оплате труда работников органов местного самоуправления в рамках обеспечения деятельности высшего должностного лица муниципального образования </t>
  </si>
  <si>
    <t>67 1 0021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</si>
  <si>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 в рамках непрограммных расходов органов МСУ</t>
  </si>
  <si>
    <t>98 9 9605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</si>
  <si>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рамках непрограммных расходов органов МСУ</t>
  </si>
  <si>
    <t>98 9 9608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</si>
  <si>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 в рамках непрограммных расходов органов местного самоуправления</t>
  </si>
  <si>
    <t>98 9 9610</t>
  </si>
  <si>
    <t>Муниципальная программа "Безопасность муниципального образования Шумское сельское поселение"</t>
  </si>
  <si>
    <t>37 0 0000</t>
  </si>
  <si>
    <t>Организация и осуществление мероприятий в рамках муниципальной программы "Безопасность муниципального образования Шумское сельское поселение"</t>
  </si>
  <si>
    <t>37 0 1336</t>
  </si>
  <si>
    <t>Мероприятия по землеустройству и землепользованию в рамках непрограммных расходов органов местного самоуправления</t>
  </si>
  <si>
    <t>98 9 1035</t>
  </si>
  <si>
    <t>98 9 1100</t>
  </si>
  <si>
    <t>Проектирование схем генеральных планов поселений в рамках  непрограммных расходов органов местного самоуправления</t>
  </si>
  <si>
    <t>Субсидии юридическим лицам на возмещение части затрат организациям, предоставляющим населению банно-прачечные услуги в рамках непрограммных расходов органов местного самоуправления</t>
  </si>
  <si>
    <t>98 9 0630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</si>
  <si>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</si>
  <si>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38 0 0000</t>
  </si>
  <si>
    <t>Расперелительный газопровод по деревне Сиболо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</si>
  <si>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</si>
  <si>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</si>
  <si>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Расперелительный газопровод по деревне Войпала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</si>
  <si>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деревне Концы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</si>
  <si>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пос. Концы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</si>
  <si>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ст.Войбокало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</si>
  <si>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38 0 8036</t>
  </si>
  <si>
    <t>38 0 8037</t>
  </si>
  <si>
    <t>38 0 8038</t>
  </si>
  <si>
    <t>38 0 8039</t>
  </si>
  <si>
    <t>38 0 8042</t>
  </si>
  <si>
    <t>Межбюджетные трансферты бюджетам муниципальных районов из бюджетов поселений на осуществление части полномочий  по обеспечению условий для развития физической культуры и массового спорта в рамках непрограммных расходов органов МСУ</t>
  </si>
  <si>
    <t>98 9 9607</t>
  </si>
  <si>
    <t>Фонд оплаты труда казенных учреждений и взносы по обязательному социальному страхованию</t>
  </si>
  <si>
    <t>Межбюджетные трансферты бюджетам муниципальных районов из бюджетов поселений на осуществление части полномочий по созданию условий для организации досуга и обеспечения жителей поселения услугами организации культуры в рамках непрограммных расходов органов МСУ</t>
  </si>
  <si>
    <t>98 9 9602</t>
  </si>
  <si>
    <t>Содержание автомобильных дорог местного значения и искусственных сооружений на них в рамках непрограммных расходов органов местного самоуправления</t>
  </si>
  <si>
    <t>98 9 1419</t>
  </si>
  <si>
    <t>Приложение 7</t>
  </si>
  <si>
    <t>39 0 0000</t>
  </si>
  <si>
    <t>39 0 8043</t>
  </si>
  <si>
    <t>40 0 0000</t>
  </si>
  <si>
    <t>40 0 0024</t>
  </si>
  <si>
    <t>40 0 7036</t>
  </si>
  <si>
    <t>Расходы на обеспечение деятельности муниципальных казенных учреждений в рамках  муниципальной программы"Развитие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</si>
  <si>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Муниципальная программа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</si>
  <si>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Реконструкция МКУК "Сельский культурно-досуговый центр "Шум" в рамках  муниципальной программы"Развитие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</si>
  <si>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Расходы за счет субсидии на обеспечение выплат стимулирующего характера работникам муниципальных учреждений культуры Ленинградской области   в рамках  муниципальной программы"Развитие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</si>
  <si>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40 0 8044</t>
  </si>
  <si>
    <t>РАСПРЕДЕЛЕНИЕ
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</t>
  </si>
  <si>
    <t>от "26" декабря 2013 г. №54</t>
  </si>
  <si>
    <t>(в редакции решения совета депутатов</t>
  </si>
  <si>
    <t>98 9 0609</t>
  </si>
  <si>
    <t>98 9 1550</t>
  </si>
  <si>
    <t>Мероприятия в области коммунального хозяйства в рамках непрограммных расходов органов местного самоуправления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</si>
  <si>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</si>
  <si>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Субсидии на возмещение части фактических затрат (убытков) по теплоснабжению в рамках непрограммных расходов органов местного самоуправления</t>
  </si>
  <si>
    <t>39 0 9503</t>
  </si>
  <si>
    <t>39 0 9603</t>
  </si>
  <si>
    <t>Муниципальная программа "Расселение граждан из аварийного жилого фонда с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</si>
  <si>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Мероприятия по оплате стоимости превышения общей площади расселяемых жилых помещений  в рамках муниципальной программы "Расселение граждан из аварийного жилого фонда с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</si>
  <si>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 муниципальной программы "Расселение граждан из аварийного жилого фонда с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</si>
  <si>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муниципальной программы "Расселение граждан из аварийного жилого фонда с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</si>
  <si>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39 0 8054</t>
  </si>
  <si>
    <t>Проектирование и подвод теплотрассы к строящемуся дому  в рамках муниципальной программы "Расселение граждан из аварийного жилого фонда у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</si>
  <si>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38 0 7020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</si>
  <si>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муниципального образования 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</si>
  <si>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98 9 1013</t>
  </si>
  <si>
    <t>Расходы на проведение юридической экспертизы нормативно правовых актов в рамках непрограммных расходов органов местного самоуправления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</si>
  <si>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 на 2014 год"</t>
  </si>
  <si>
    <t>51 0 0000</t>
  </si>
  <si>
    <t>51 0 1325</t>
  </si>
  <si>
    <t>Организация осуществления мероприятий по предупреждению и тушению пожаров на территории поселения в рамках муниципальной программы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 на 2014 год"</t>
  </si>
  <si>
    <t>51 0 1451</t>
  </si>
  <si>
    <t>Организация и осуществление мероприятий по ремонту дорог и искусственных сооружений на них в рамках муниципальной программы  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 на 2014 год"</t>
  </si>
  <si>
    <t>51 0 1452</t>
  </si>
  <si>
    <t>Мероприятия по содержанию  дорог общего пользования в рамках муниципальной программы 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 на 2014 год"</t>
  </si>
  <si>
    <t>Организация и осуществление мероприятий по благоустройству в рамках муниципальной программы"Развитие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 на 2014 год"</t>
  </si>
  <si>
    <t>51 0 1527</t>
  </si>
  <si>
    <t>от "25" апреля  2014г № 22)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</si>
</sst>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0"/>
    </font>
    <font>
      <sz val="12"/>
      <color indexed="8"/>
      <name val="Arial"/>
      <family val="2"/>
    </font>
    <font>
      <i/>
      <sz val="12"/>
      <name val="Arial Cyr"/>
      <family val="0"/>
    </font>
    <font>
      <b/>
      <i/>
      <sz val="12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 style="thin"/>
      <bottom style="hair"/>
    </border>
    <border>
      <left style="hair"/>
      <right style="thin">
        <color indexed="8"/>
      </right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>
        <color indexed="8"/>
      </right>
      <top style="thin"/>
      <bottom style="thin"/>
    </border>
    <border>
      <left style="thin">
        <color indexed="8"/>
      </left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>
        <color indexed="8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dashed"/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dashed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>
        <color indexed="8"/>
      </right>
      <top>
        <color indexed="63"/>
      </top>
      <bottom style="thin"/>
    </border>
    <border>
      <left style="hair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medium">
        <color indexed="8"/>
      </right>
      <top style="hair">
        <color indexed="8"/>
      </top>
      <bottom style="thin"/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dashed"/>
    </border>
    <border>
      <left style="hair"/>
      <right style="hair"/>
      <top>
        <color indexed="63"/>
      </top>
      <bottom style="dashed"/>
    </border>
    <border>
      <left style="hair"/>
      <right style="thin"/>
      <top style="hair"/>
      <bottom style="dashed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thin"/>
    </border>
    <border>
      <left style="hair"/>
      <right style="thin">
        <color indexed="8"/>
      </right>
      <top style="hair">
        <color indexed="8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49" fontId="5" fillId="35" borderId="14" xfId="0" applyNumberFormat="1" applyFont="1" applyFill="1" applyBorder="1" applyAlignment="1">
      <alignment horizontal="left" wrapText="1"/>
    </xf>
    <xf numFmtId="49" fontId="5" fillId="35" borderId="15" xfId="0" applyNumberFormat="1" applyFont="1" applyFill="1" applyBorder="1" applyAlignment="1">
      <alignment horizontal="center"/>
    </xf>
    <xf numFmtId="164" fontId="5" fillId="35" borderId="16" xfId="0" applyNumberFormat="1" applyFont="1" applyFill="1" applyBorder="1" applyAlignment="1">
      <alignment horizontal="right"/>
    </xf>
    <xf numFmtId="49" fontId="5" fillId="35" borderId="17" xfId="0" applyNumberFormat="1" applyFont="1" applyFill="1" applyBorder="1" applyAlignment="1">
      <alignment horizontal="left" wrapText="1"/>
    </xf>
    <xf numFmtId="49" fontId="5" fillId="35" borderId="18" xfId="0" applyNumberFormat="1" applyFont="1" applyFill="1" applyBorder="1" applyAlignment="1">
      <alignment horizontal="center"/>
    </xf>
    <xf numFmtId="49" fontId="8" fillId="35" borderId="19" xfId="0" applyNumberFormat="1" applyFont="1" applyFill="1" applyBorder="1" applyAlignment="1">
      <alignment horizontal="center"/>
    </xf>
    <xf numFmtId="49" fontId="5" fillId="35" borderId="20" xfId="0" applyNumberFormat="1" applyFont="1" applyFill="1" applyBorder="1" applyAlignment="1">
      <alignment horizontal="center"/>
    </xf>
    <xf numFmtId="164" fontId="8" fillId="35" borderId="21" xfId="0" applyNumberFormat="1" applyFont="1" applyFill="1" applyBorder="1" applyAlignment="1">
      <alignment horizontal="right"/>
    </xf>
    <xf numFmtId="0" fontId="8" fillId="35" borderId="22" xfId="0" applyNumberFormat="1" applyFont="1" applyFill="1" applyBorder="1" applyAlignment="1">
      <alignment horizontal="left" wrapText="1"/>
    </xf>
    <xf numFmtId="49" fontId="8" fillId="35" borderId="23" xfId="0" applyNumberFormat="1" applyFont="1" applyFill="1" applyBorder="1" applyAlignment="1">
      <alignment horizontal="center"/>
    </xf>
    <xf numFmtId="49" fontId="8" fillId="35" borderId="24" xfId="0" applyNumberFormat="1" applyFont="1" applyFill="1" applyBorder="1" applyAlignment="1">
      <alignment horizontal="left" wrapText="1"/>
    </xf>
    <xf numFmtId="49" fontId="8" fillId="35" borderId="25" xfId="0" applyNumberFormat="1" applyFont="1" applyFill="1" applyBorder="1" applyAlignment="1">
      <alignment horizontal="center"/>
    </xf>
    <xf numFmtId="49" fontId="8" fillId="35" borderId="22" xfId="0" applyNumberFormat="1" applyFont="1" applyFill="1" applyBorder="1" applyAlignment="1">
      <alignment horizontal="left" wrapText="1"/>
    </xf>
    <xf numFmtId="164" fontId="8" fillId="35" borderId="26" xfId="0" applyNumberFormat="1" applyFont="1" applyFill="1" applyBorder="1" applyAlignment="1">
      <alignment horizontal="right"/>
    </xf>
    <xf numFmtId="49" fontId="5" fillId="35" borderId="27" xfId="0" applyNumberFormat="1" applyFont="1" applyFill="1" applyBorder="1" applyAlignment="1">
      <alignment horizontal="left" wrapText="1"/>
    </xf>
    <xf numFmtId="164" fontId="5" fillId="35" borderId="28" xfId="0" applyNumberFormat="1" applyFont="1" applyFill="1" applyBorder="1" applyAlignment="1">
      <alignment horizontal="right"/>
    </xf>
    <xf numFmtId="49" fontId="5" fillId="35" borderId="29" xfId="0" applyNumberFormat="1" applyFont="1" applyFill="1" applyBorder="1" applyAlignment="1">
      <alignment horizontal="left" wrapText="1"/>
    </xf>
    <xf numFmtId="164" fontId="8" fillId="35" borderId="30" xfId="0" applyNumberFormat="1" applyFont="1" applyFill="1" applyBorder="1" applyAlignment="1">
      <alignment horizontal="right"/>
    </xf>
    <xf numFmtId="49" fontId="8" fillId="35" borderId="31" xfId="0" applyNumberFormat="1" applyFont="1" applyFill="1" applyBorder="1" applyAlignment="1">
      <alignment horizontal="left" wrapText="1"/>
    </xf>
    <xf numFmtId="164" fontId="5" fillId="35" borderId="32" xfId="0" applyNumberFormat="1" applyFont="1" applyFill="1" applyBorder="1" applyAlignment="1">
      <alignment horizontal="right"/>
    </xf>
    <xf numFmtId="164" fontId="4" fillId="35" borderId="26" xfId="0" applyNumberFormat="1" applyFont="1" applyFill="1" applyBorder="1" applyAlignment="1">
      <alignment horizontal="right"/>
    </xf>
    <xf numFmtId="49" fontId="8" fillId="35" borderId="25" xfId="0" applyNumberFormat="1" applyFont="1" applyFill="1" applyBorder="1" applyAlignment="1">
      <alignment horizontal="center"/>
    </xf>
    <xf numFmtId="49" fontId="4" fillId="35" borderId="22" xfId="0" applyNumberFormat="1" applyFont="1" applyFill="1" applyBorder="1" applyAlignment="1">
      <alignment horizontal="left" wrapText="1"/>
    </xf>
    <xf numFmtId="49" fontId="4" fillId="35" borderId="23" xfId="0" applyNumberFormat="1" applyFont="1" applyFill="1" applyBorder="1" applyAlignment="1">
      <alignment horizontal="center"/>
    </xf>
    <xf numFmtId="164" fontId="4" fillId="35" borderId="33" xfId="0" applyNumberFormat="1" applyFont="1" applyFill="1" applyBorder="1" applyAlignment="1">
      <alignment horizontal="right"/>
    </xf>
    <xf numFmtId="49" fontId="8" fillId="35" borderId="23" xfId="0" applyNumberFormat="1" applyFont="1" applyFill="1" applyBorder="1" applyAlignment="1">
      <alignment horizontal="center"/>
    </xf>
    <xf numFmtId="164" fontId="5" fillId="35" borderId="34" xfId="0" applyNumberFormat="1" applyFont="1" applyFill="1" applyBorder="1" applyAlignment="1">
      <alignment horizontal="right"/>
    </xf>
    <xf numFmtId="49" fontId="5" fillId="35" borderId="20" xfId="0" applyNumberFormat="1" applyFont="1" applyFill="1" applyBorder="1" applyAlignment="1">
      <alignment horizontal="center"/>
    </xf>
    <xf numFmtId="49" fontId="5" fillId="35" borderId="35" xfId="0" applyNumberFormat="1" applyFont="1" applyFill="1" applyBorder="1" applyAlignment="1">
      <alignment horizontal="left" wrapText="1"/>
    </xf>
    <xf numFmtId="164" fontId="8" fillId="35" borderId="36" xfId="0" applyNumberFormat="1" applyFont="1" applyFill="1" applyBorder="1" applyAlignment="1">
      <alignment horizontal="right"/>
    </xf>
    <xf numFmtId="164" fontId="4" fillId="35" borderId="37" xfId="0" applyNumberFormat="1" applyFont="1" applyFill="1" applyBorder="1" applyAlignment="1">
      <alignment horizontal="right"/>
    </xf>
    <xf numFmtId="49" fontId="8" fillId="35" borderId="20" xfId="0" applyNumberFormat="1" applyFont="1" applyFill="1" applyBorder="1" applyAlignment="1">
      <alignment horizontal="center"/>
    </xf>
    <xf numFmtId="49" fontId="8" fillId="35" borderId="38" xfId="0" applyNumberFormat="1" applyFont="1" applyFill="1" applyBorder="1" applyAlignment="1">
      <alignment horizontal="left" wrapText="1"/>
    </xf>
    <xf numFmtId="49" fontId="8" fillId="35" borderId="39" xfId="0" applyNumberFormat="1" applyFont="1" applyFill="1" applyBorder="1" applyAlignment="1">
      <alignment horizontal="center" wrapText="1"/>
    </xf>
    <xf numFmtId="49" fontId="4" fillId="35" borderId="23" xfId="0" applyNumberFormat="1" applyFont="1" applyFill="1" applyBorder="1" applyAlignment="1">
      <alignment horizontal="center" wrapText="1"/>
    </xf>
    <xf numFmtId="164" fontId="4" fillId="35" borderId="40" xfId="0" applyNumberFormat="1" applyFont="1" applyFill="1" applyBorder="1" applyAlignment="1">
      <alignment horizontal="right"/>
    </xf>
    <xf numFmtId="49" fontId="8" fillId="35" borderId="41" xfId="0" applyNumberFormat="1" applyFont="1" applyFill="1" applyBorder="1" applyAlignment="1">
      <alignment horizontal="left" wrapText="1"/>
    </xf>
    <xf numFmtId="49" fontId="8" fillId="35" borderId="25" xfId="0" applyNumberFormat="1" applyFont="1" applyFill="1" applyBorder="1" applyAlignment="1">
      <alignment horizontal="center" wrapText="1"/>
    </xf>
    <xf numFmtId="49" fontId="8" fillId="35" borderId="42" xfId="0" applyNumberFormat="1" applyFont="1" applyFill="1" applyBorder="1" applyAlignment="1">
      <alignment horizontal="center" wrapText="1"/>
    </xf>
    <xf numFmtId="49" fontId="4" fillId="35" borderId="25" xfId="0" applyNumberFormat="1" applyFont="1" applyFill="1" applyBorder="1" applyAlignment="1">
      <alignment horizontal="center" wrapText="1"/>
    </xf>
    <xf numFmtId="49" fontId="8" fillId="35" borderId="43" xfId="0" applyNumberFormat="1" applyFont="1" applyFill="1" applyBorder="1" applyAlignment="1">
      <alignment horizontal="left" wrapText="1"/>
    </xf>
    <xf numFmtId="49" fontId="8" fillId="35" borderId="44" xfId="0" applyNumberFormat="1" applyFont="1" applyFill="1" applyBorder="1" applyAlignment="1">
      <alignment horizontal="center" wrapText="1"/>
    </xf>
    <xf numFmtId="49" fontId="4" fillId="35" borderId="19" xfId="0" applyNumberFormat="1" applyFont="1" applyFill="1" applyBorder="1" applyAlignment="1">
      <alignment horizontal="center" wrapText="1"/>
    </xf>
    <xf numFmtId="49" fontId="8" fillId="35" borderId="23" xfId="0" applyNumberFormat="1" applyFont="1" applyFill="1" applyBorder="1" applyAlignment="1">
      <alignment horizontal="center" wrapText="1"/>
    </xf>
    <xf numFmtId="49" fontId="5" fillId="35" borderId="18" xfId="0" applyNumberFormat="1" applyFont="1" applyFill="1" applyBorder="1" applyAlignment="1">
      <alignment horizontal="center" wrapText="1"/>
    </xf>
    <xf numFmtId="49" fontId="5" fillId="35" borderId="45" xfId="0" applyNumberFormat="1" applyFont="1" applyFill="1" applyBorder="1" applyAlignment="1">
      <alignment horizontal="center" wrapText="1"/>
    </xf>
    <xf numFmtId="49" fontId="8" fillId="35" borderId="46" xfId="0" applyNumberFormat="1" applyFont="1" applyFill="1" applyBorder="1" applyAlignment="1">
      <alignment horizontal="left" wrapText="1"/>
    </xf>
    <xf numFmtId="164" fontId="5" fillId="35" borderId="47" xfId="0" applyNumberFormat="1" applyFont="1" applyFill="1" applyBorder="1" applyAlignment="1">
      <alignment horizontal="right"/>
    </xf>
    <xf numFmtId="164" fontId="8" fillId="35" borderId="32" xfId="0" applyNumberFormat="1" applyFont="1" applyFill="1" applyBorder="1" applyAlignment="1">
      <alignment horizontal="right"/>
    </xf>
    <xf numFmtId="49" fontId="5" fillId="0" borderId="48" xfId="0" applyNumberFormat="1" applyFont="1" applyFill="1" applyBorder="1" applyAlignment="1">
      <alignment horizontal="left" wrapText="1"/>
    </xf>
    <xf numFmtId="49" fontId="5" fillId="0" borderId="49" xfId="0" applyNumberFormat="1" applyFont="1" applyFill="1" applyBorder="1" applyAlignment="1">
      <alignment horizontal="center"/>
    </xf>
    <xf numFmtId="164" fontId="5" fillId="0" borderId="50" xfId="0" applyNumberFormat="1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right"/>
    </xf>
    <xf numFmtId="49" fontId="5" fillId="0" borderId="17" xfId="0" applyNumberFormat="1" applyFont="1" applyFill="1" applyBorder="1" applyAlignment="1">
      <alignment horizontal="left" wrapText="1"/>
    </xf>
    <xf numFmtId="49" fontId="5" fillId="0" borderId="18" xfId="0" applyNumberFormat="1" applyFont="1" applyFill="1" applyBorder="1" applyAlignment="1">
      <alignment horizontal="center"/>
    </xf>
    <xf numFmtId="164" fontId="5" fillId="0" borderId="51" xfId="0" applyNumberFormat="1" applyFont="1" applyFill="1" applyBorder="1" applyAlignment="1">
      <alignment horizontal="right"/>
    </xf>
    <xf numFmtId="178" fontId="8" fillId="0" borderId="22" xfId="0" applyNumberFormat="1" applyFont="1" applyFill="1" applyBorder="1" applyAlignment="1">
      <alignment horizontal="left" wrapText="1"/>
    </xf>
    <xf numFmtId="49" fontId="4" fillId="0" borderId="19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164" fontId="8" fillId="0" borderId="21" xfId="0" applyNumberFormat="1" applyFont="1" applyFill="1" applyBorder="1" applyAlignment="1">
      <alignment horizontal="right"/>
    </xf>
    <xf numFmtId="0" fontId="8" fillId="0" borderId="22" xfId="0" applyNumberFormat="1" applyFont="1" applyFill="1" applyBorder="1" applyAlignment="1">
      <alignment horizontal="left" wrapText="1"/>
    </xf>
    <xf numFmtId="49" fontId="4" fillId="0" borderId="23" xfId="0" applyNumberFormat="1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164" fontId="8" fillId="0" borderId="52" xfId="0" applyNumberFormat="1" applyFont="1" applyFill="1" applyBorder="1" applyAlignment="1">
      <alignment horizontal="right"/>
    </xf>
    <xf numFmtId="49" fontId="5" fillId="0" borderId="53" xfId="0" applyNumberFormat="1" applyFont="1" applyFill="1" applyBorder="1" applyAlignment="1">
      <alignment horizontal="left" wrapText="1"/>
    </xf>
    <xf numFmtId="49" fontId="8" fillId="0" borderId="24" xfId="0" applyNumberFormat="1" applyFont="1" applyFill="1" applyBorder="1" applyAlignment="1">
      <alignment horizontal="left" wrapText="1"/>
    </xf>
    <xf numFmtId="49" fontId="4" fillId="0" borderId="25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left" wrapText="1"/>
    </xf>
    <xf numFmtId="164" fontId="8" fillId="0" borderId="26" xfId="0" applyNumberFormat="1" applyFont="1" applyFill="1" applyBorder="1" applyAlignment="1">
      <alignment horizontal="right"/>
    </xf>
    <xf numFmtId="49" fontId="5" fillId="0" borderId="27" xfId="0" applyNumberFormat="1" applyFont="1" applyFill="1" applyBorder="1" applyAlignment="1">
      <alignment horizontal="left" wrapText="1"/>
    </xf>
    <xf numFmtId="164" fontId="5" fillId="0" borderId="28" xfId="0" applyNumberFormat="1" applyFont="1" applyFill="1" applyBorder="1" applyAlignment="1">
      <alignment horizontal="right"/>
    </xf>
    <xf numFmtId="49" fontId="8" fillId="0" borderId="54" xfId="0" applyNumberFormat="1" applyFont="1" applyFill="1" applyBorder="1" applyAlignment="1">
      <alignment horizontal="left" wrapText="1"/>
    </xf>
    <xf numFmtId="164" fontId="8" fillId="0" borderId="55" xfId="0" applyNumberFormat="1" applyFont="1" applyFill="1" applyBorder="1" applyAlignment="1">
      <alignment horizontal="right"/>
    </xf>
    <xf numFmtId="49" fontId="5" fillId="0" borderId="29" xfId="0" applyNumberFormat="1" applyFont="1" applyFill="1" applyBorder="1" applyAlignment="1">
      <alignment horizontal="left" wrapText="1"/>
    </xf>
    <xf numFmtId="164" fontId="5" fillId="0" borderId="56" xfId="0" applyNumberFormat="1" applyFont="1" applyFill="1" applyBorder="1" applyAlignment="1">
      <alignment horizontal="right"/>
    </xf>
    <xf numFmtId="0" fontId="8" fillId="0" borderId="24" xfId="0" applyFont="1" applyFill="1" applyBorder="1" applyAlignment="1">
      <alignment horizontal="left" wrapText="1"/>
    </xf>
    <xf numFmtId="164" fontId="8" fillId="0" borderId="30" xfId="0" applyNumberFormat="1" applyFont="1" applyFill="1" applyBorder="1" applyAlignment="1">
      <alignment horizontal="right"/>
    </xf>
    <xf numFmtId="49" fontId="8" fillId="0" borderId="48" xfId="0" applyNumberFormat="1" applyFont="1" applyFill="1" applyBorder="1" applyAlignment="1">
      <alignment horizontal="left" wrapText="1"/>
    </xf>
    <xf numFmtId="49" fontId="5" fillId="0" borderId="57" xfId="0" applyNumberFormat="1" applyFont="1" applyFill="1" applyBorder="1" applyAlignment="1">
      <alignment horizontal="center"/>
    </xf>
    <xf numFmtId="49" fontId="8" fillId="0" borderId="31" xfId="0" applyNumberFormat="1" applyFont="1" applyFill="1" applyBorder="1" applyAlignment="1">
      <alignment horizontal="left" wrapText="1"/>
    </xf>
    <xf numFmtId="49" fontId="8" fillId="0" borderId="57" xfId="0" applyNumberFormat="1" applyFont="1" applyFill="1" applyBorder="1" applyAlignment="1">
      <alignment horizontal="center"/>
    </xf>
    <xf numFmtId="164" fontId="8" fillId="0" borderId="47" xfId="0" applyNumberFormat="1" applyFont="1" applyFill="1" applyBorder="1" applyAlignment="1">
      <alignment horizontal="right"/>
    </xf>
    <xf numFmtId="49" fontId="8" fillId="0" borderId="49" xfId="0" applyNumberFormat="1" applyFont="1" applyFill="1" applyBorder="1" applyAlignment="1">
      <alignment horizontal="center"/>
    </xf>
    <xf numFmtId="164" fontId="8" fillId="0" borderId="50" xfId="0" applyNumberFormat="1" applyFont="1" applyFill="1" applyBorder="1" applyAlignment="1">
      <alignment horizontal="right"/>
    </xf>
    <xf numFmtId="164" fontId="5" fillId="0" borderId="32" xfId="0" applyNumberFormat="1" applyFont="1" applyFill="1" applyBorder="1" applyAlignment="1">
      <alignment horizontal="right"/>
    </xf>
    <xf numFmtId="164" fontId="4" fillId="0" borderId="32" xfId="0" applyNumberFormat="1" applyFont="1" applyFill="1" applyBorder="1" applyAlignment="1">
      <alignment horizontal="right"/>
    </xf>
    <xf numFmtId="49" fontId="8" fillId="0" borderId="58" xfId="0" applyNumberFormat="1" applyFont="1" applyFill="1" applyBorder="1" applyAlignment="1">
      <alignment horizontal="left" wrapText="1"/>
    </xf>
    <xf numFmtId="164" fontId="4" fillId="0" borderId="26" xfId="0" applyNumberFormat="1" applyFont="1" applyFill="1" applyBorder="1" applyAlignment="1">
      <alignment horizontal="right"/>
    </xf>
    <xf numFmtId="164" fontId="5" fillId="0" borderId="59" xfId="0" applyNumberFormat="1" applyFont="1" applyFill="1" applyBorder="1" applyAlignment="1">
      <alignment horizontal="right"/>
    </xf>
    <xf numFmtId="49" fontId="4" fillId="0" borderId="24" xfId="0" applyNumberFormat="1" applyFont="1" applyFill="1" applyBorder="1" applyAlignment="1">
      <alignment horizontal="left" wrapText="1"/>
    </xf>
    <xf numFmtId="49" fontId="4" fillId="0" borderId="25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left" wrapText="1"/>
    </xf>
    <xf numFmtId="49" fontId="8" fillId="0" borderId="25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164" fontId="8" fillId="0" borderId="60" xfId="0" applyNumberFormat="1" applyFont="1" applyFill="1" applyBorder="1" applyAlignment="1">
      <alignment horizontal="right"/>
    </xf>
    <xf numFmtId="49" fontId="8" fillId="0" borderId="46" xfId="0" applyNumberFormat="1" applyFont="1" applyFill="1" applyBorder="1" applyAlignment="1">
      <alignment horizontal="left" wrapText="1"/>
    </xf>
    <xf numFmtId="49" fontId="4" fillId="0" borderId="19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right"/>
    </xf>
    <xf numFmtId="49" fontId="5" fillId="0" borderId="58" xfId="0" applyNumberFormat="1" applyFont="1" applyFill="1" applyBorder="1" applyAlignment="1">
      <alignment horizontal="left" wrapText="1"/>
    </xf>
    <xf numFmtId="49" fontId="5" fillId="0" borderId="23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right"/>
    </xf>
    <xf numFmtId="49" fontId="5" fillId="0" borderId="61" xfId="0" applyNumberFormat="1" applyFont="1" applyFill="1" applyBorder="1" applyAlignment="1">
      <alignment horizontal="left" wrapText="1"/>
    </xf>
    <xf numFmtId="49" fontId="5" fillId="0" borderId="18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left" wrapText="1"/>
    </xf>
    <xf numFmtId="49" fontId="4" fillId="0" borderId="23" xfId="0" applyNumberFormat="1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right"/>
    </xf>
    <xf numFmtId="49" fontId="8" fillId="0" borderId="62" xfId="0" applyNumberFormat="1" applyFont="1" applyFill="1" applyBorder="1" applyAlignment="1">
      <alignment horizontal="left" wrapText="1"/>
    </xf>
    <xf numFmtId="49" fontId="8" fillId="0" borderId="23" xfId="0" applyNumberFormat="1" applyFont="1" applyFill="1" applyBorder="1" applyAlignment="1">
      <alignment horizontal="center"/>
    </xf>
    <xf numFmtId="49" fontId="5" fillId="0" borderId="57" xfId="0" applyNumberFormat="1" applyFont="1" applyFill="1" applyBorder="1" applyAlignment="1">
      <alignment horizontal="center"/>
    </xf>
    <xf numFmtId="164" fontId="4" fillId="0" borderId="63" xfId="0" applyNumberFormat="1" applyFont="1" applyFill="1" applyBorder="1" applyAlignment="1">
      <alignment horizontal="right"/>
    </xf>
    <xf numFmtId="0" fontId="8" fillId="0" borderId="64" xfId="0" applyNumberFormat="1" applyFont="1" applyFill="1" applyBorder="1" applyAlignment="1">
      <alignment horizontal="left" wrapText="1"/>
    </xf>
    <xf numFmtId="164" fontId="8" fillId="0" borderId="65" xfId="0" applyNumberFormat="1" applyFont="1" applyFill="1" applyBorder="1" applyAlignment="1">
      <alignment horizontal="right"/>
    </xf>
    <xf numFmtId="164" fontId="5" fillId="0" borderId="34" xfId="0" applyNumberFormat="1" applyFont="1" applyFill="1" applyBorder="1" applyAlignment="1">
      <alignment horizontal="right"/>
    </xf>
    <xf numFmtId="49" fontId="8" fillId="0" borderId="31" xfId="0" applyNumberFormat="1" applyFont="1" applyFill="1" applyBorder="1" applyAlignment="1">
      <alignment horizontal="left" wrapText="1"/>
    </xf>
    <xf numFmtId="49" fontId="4" fillId="0" borderId="20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164" fontId="4" fillId="0" borderId="66" xfId="0" applyNumberFormat="1" applyFont="1" applyFill="1" applyBorder="1" applyAlignment="1">
      <alignment horizontal="right"/>
    </xf>
    <xf numFmtId="49" fontId="5" fillId="0" borderId="20" xfId="0" applyNumberFormat="1" applyFont="1" applyFill="1" applyBorder="1" applyAlignment="1">
      <alignment horizontal="center"/>
    </xf>
    <xf numFmtId="164" fontId="5" fillId="0" borderId="66" xfId="0" applyNumberFormat="1" applyFont="1" applyFill="1" applyBorder="1" applyAlignment="1">
      <alignment horizontal="right"/>
    </xf>
    <xf numFmtId="0" fontId="8" fillId="0" borderId="22" xfId="0" applyNumberFormat="1" applyFont="1" applyFill="1" applyBorder="1" applyAlignment="1">
      <alignment horizontal="left" wrapText="1"/>
    </xf>
    <xf numFmtId="164" fontId="5" fillId="0" borderId="67" xfId="0" applyNumberFormat="1" applyFont="1" applyFill="1" applyBorder="1" applyAlignment="1">
      <alignment horizontal="right"/>
    </xf>
    <xf numFmtId="0" fontId="5" fillId="0" borderId="61" xfId="0" applyNumberFormat="1" applyFont="1" applyFill="1" applyBorder="1" applyAlignment="1">
      <alignment horizontal="left" wrapText="1"/>
    </xf>
    <xf numFmtId="164" fontId="4" fillId="0" borderId="21" xfId="0" applyNumberFormat="1" applyFont="1" applyFill="1" applyBorder="1" applyAlignment="1">
      <alignment horizontal="right"/>
    </xf>
    <xf numFmtId="178" fontId="8" fillId="0" borderId="24" xfId="0" applyNumberFormat="1" applyFont="1" applyFill="1" applyBorder="1" applyAlignment="1">
      <alignment horizontal="left" wrapText="1"/>
    </xf>
    <xf numFmtId="164" fontId="4" fillId="0" borderId="30" xfId="0" applyNumberFormat="1" applyFont="1" applyFill="1" applyBorder="1" applyAlignment="1">
      <alignment horizontal="right"/>
    </xf>
    <xf numFmtId="49" fontId="8" fillId="0" borderId="68" xfId="0" applyNumberFormat="1" applyFont="1" applyFill="1" applyBorder="1" applyAlignment="1">
      <alignment horizontal="left" wrapText="1"/>
    </xf>
    <xf numFmtId="49" fontId="4" fillId="0" borderId="49" xfId="0" applyNumberFormat="1" applyFont="1" applyFill="1" applyBorder="1" applyAlignment="1">
      <alignment horizontal="center"/>
    </xf>
    <xf numFmtId="164" fontId="4" fillId="0" borderId="69" xfId="0" applyNumberFormat="1" applyFont="1" applyFill="1" applyBorder="1" applyAlignment="1">
      <alignment horizontal="right"/>
    </xf>
    <xf numFmtId="49" fontId="8" fillId="0" borderId="22" xfId="0" applyNumberFormat="1" applyFont="1" applyFill="1" applyBorder="1" applyAlignment="1">
      <alignment horizontal="left" wrapText="1"/>
    </xf>
    <xf numFmtId="164" fontId="4" fillId="0" borderId="52" xfId="0" applyNumberFormat="1" applyFont="1" applyFill="1" applyBorder="1" applyAlignment="1">
      <alignment horizontal="right"/>
    </xf>
    <xf numFmtId="164" fontId="5" fillId="0" borderId="59" xfId="0" applyNumberFormat="1" applyFont="1" applyFill="1" applyBorder="1" applyAlignment="1">
      <alignment horizontal="right"/>
    </xf>
    <xf numFmtId="0" fontId="8" fillId="0" borderId="24" xfId="0" applyNumberFormat="1" applyFont="1" applyFill="1" applyBorder="1" applyAlignment="1">
      <alignment horizontal="left" wrapText="1"/>
    </xf>
    <xf numFmtId="0" fontId="8" fillId="0" borderId="58" xfId="0" applyNumberFormat="1" applyFont="1" applyFill="1" applyBorder="1" applyAlignment="1">
      <alignment horizontal="left" wrapText="1"/>
    </xf>
    <xf numFmtId="164" fontId="4" fillId="0" borderId="26" xfId="0" applyNumberFormat="1" applyFont="1" applyFill="1" applyBorder="1" applyAlignment="1">
      <alignment horizontal="right"/>
    </xf>
    <xf numFmtId="49" fontId="5" fillId="0" borderId="35" xfId="0" applyNumberFormat="1" applyFont="1" applyFill="1" applyBorder="1" applyAlignment="1">
      <alignment horizontal="left" wrapText="1"/>
    </xf>
    <xf numFmtId="0" fontId="8" fillId="0" borderId="70" xfId="0" applyNumberFormat="1" applyFont="1" applyFill="1" applyBorder="1" applyAlignment="1">
      <alignment horizontal="left" wrapText="1"/>
    </xf>
    <xf numFmtId="49" fontId="8" fillId="0" borderId="58" xfId="0" applyNumberFormat="1" applyFont="1" applyFill="1" applyBorder="1" applyAlignment="1">
      <alignment horizontal="left" wrapText="1"/>
    </xf>
    <xf numFmtId="0" fontId="8" fillId="0" borderId="23" xfId="0" applyNumberFormat="1" applyFont="1" applyFill="1" applyBorder="1" applyAlignment="1">
      <alignment horizontal="center"/>
    </xf>
    <xf numFmtId="49" fontId="5" fillId="0" borderId="71" xfId="0" applyNumberFormat="1" applyFont="1" applyFill="1" applyBorder="1" applyAlignment="1">
      <alignment horizontal="left" wrapText="1"/>
    </xf>
    <xf numFmtId="49" fontId="5" fillId="0" borderId="61" xfId="0" applyNumberFormat="1" applyFont="1" applyFill="1" applyBorder="1" applyAlignment="1">
      <alignment horizontal="left" wrapText="1"/>
    </xf>
    <xf numFmtId="164" fontId="5" fillId="0" borderId="28" xfId="0" applyNumberFormat="1" applyFont="1" applyFill="1" applyBorder="1" applyAlignment="1">
      <alignment horizontal="right"/>
    </xf>
    <xf numFmtId="164" fontId="8" fillId="0" borderId="26" xfId="0" applyNumberFormat="1" applyFont="1" applyFill="1" applyBorder="1" applyAlignment="1">
      <alignment horizontal="right"/>
    </xf>
    <xf numFmtId="164" fontId="8" fillId="0" borderId="36" xfId="0" applyNumberFormat="1" applyFont="1" applyFill="1" applyBorder="1" applyAlignment="1">
      <alignment horizontal="right"/>
    </xf>
    <xf numFmtId="0" fontId="8" fillId="0" borderId="22" xfId="0" applyFont="1" applyFill="1" applyBorder="1" applyAlignment="1">
      <alignment wrapText="1"/>
    </xf>
    <xf numFmtId="164" fontId="4" fillId="0" borderId="52" xfId="0" applyNumberFormat="1" applyFont="1" applyFill="1" applyBorder="1" applyAlignment="1">
      <alignment horizontal="right"/>
    </xf>
    <xf numFmtId="164" fontId="5" fillId="0" borderId="51" xfId="0" applyNumberFormat="1" applyFont="1" applyFill="1" applyBorder="1" applyAlignment="1">
      <alignment horizontal="right"/>
    </xf>
    <xf numFmtId="49" fontId="4" fillId="0" borderId="20" xfId="0" applyNumberFormat="1" applyFont="1" applyFill="1" applyBorder="1" applyAlignment="1">
      <alignment horizontal="center"/>
    </xf>
    <xf numFmtId="164" fontId="4" fillId="0" borderId="72" xfId="0" applyNumberFormat="1" applyFont="1" applyFill="1" applyBorder="1" applyAlignment="1">
      <alignment horizontal="right"/>
    </xf>
    <xf numFmtId="164" fontId="4" fillId="0" borderId="73" xfId="0" applyNumberFormat="1" applyFont="1" applyFill="1" applyBorder="1" applyAlignment="1">
      <alignment horizontal="right"/>
    </xf>
    <xf numFmtId="164" fontId="4" fillId="0" borderId="74" xfId="0" applyNumberFormat="1" applyFont="1" applyFill="1" applyBorder="1" applyAlignment="1">
      <alignment horizontal="right"/>
    </xf>
    <xf numFmtId="49" fontId="8" fillId="0" borderId="75" xfId="0" applyNumberFormat="1" applyFont="1" applyFill="1" applyBorder="1" applyAlignment="1">
      <alignment horizontal="left" wrapText="1"/>
    </xf>
    <xf numFmtId="49" fontId="8" fillId="0" borderId="76" xfId="0" applyNumberFormat="1" applyFont="1" applyFill="1" applyBorder="1" applyAlignment="1">
      <alignment horizontal="center"/>
    </xf>
    <xf numFmtId="49" fontId="8" fillId="0" borderId="76" xfId="0" applyNumberFormat="1" applyFont="1" applyFill="1" applyBorder="1" applyAlignment="1">
      <alignment horizontal="center"/>
    </xf>
    <xf numFmtId="164" fontId="4" fillId="0" borderId="77" xfId="0" applyNumberFormat="1" applyFont="1" applyFill="1" applyBorder="1" applyAlignment="1">
      <alignment horizontal="right"/>
    </xf>
    <xf numFmtId="49" fontId="5" fillId="0" borderId="78" xfId="0" applyNumberFormat="1" applyFont="1" applyFill="1" applyBorder="1" applyAlignment="1">
      <alignment horizontal="left" wrapText="1"/>
    </xf>
    <xf numFmtId="49" fontId="5" fillId="0" borderId="79" xfId="0" applyNumberFormat="1" applyFont="1" applyFill="1" applyBorder="1" applyAlignment="1">
      <alignment horizontal="center"/>
    </xf>
    <xf numFmtId="164" fontId="5" fillId="0" borderId="80" xfId="0" applyNumberFormat="1" applyFont="1" applyFill="1" applyBorder="1" applyAlignment="1">
      <alignment horizontal="right"/>
    </xf>
    <xf numFmtId="49" fontId="5" fillId="0" borderId="48" xfId="0" applyNumberFormat="1" applyFont="1" applyFill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center"/>
    </xf>
    <xf numFmtId="164" fontId="5" fillId="0" borderId="81" xfId="0" applyNumberFormat="1" applyFont="1" applyFill="1" applyBorder="1" applyAlignment="1">
      <alignment horizontal="right"/>
    </xf>
    <xf numFmtId="49" fontId="5" fillId="0" borderId="82" xfId="0" applyNumberFormat="1" applyFont="1" applyFill="1" applyBorder="1" applyAlignment="1">
      <alignment horizontal="left" wrapText="1"/>
    </xf>
    <xf numFmtId="49" fontId="5" fillId="0" borderId="14" xfId="0" applyNumberFormat="1" applyFont="1" applyFill="1" applyBorder="1" applyAlignment="1">
      <alignment horizontal="left" wrapText="1"/>
    </xf>
    <xf numFmtId="0" fontId="8" fillId="0" borderId="58" xfId="0" applyNumberFormat="1" applyFont="1" applyFill="1" applyBorder="1" applyAlignment="1">
      <alignment horizontal="left" wrapText="1"/>
    </xf>
    <xf numFmtId="49" fontId="4" fillId="0" borderId="57" xfId="0" applyNumberFormat="1" applyFont="1" applyFill="1" applyBorder="1" applyAlignment="1">
      <alignment horizontal="center"/>
    </xf>
    <xf numFmtId="164" fontId="4" fillId="0" borderId="83" xfId="0" applyNumberFormat="1" applyFont="1" applyFill="1" applyBorder="1" applyAlignment="1">
      <alignment horizontal="right"/>
    </xf>
    <xf numFmtId="0" fontId="10" fillId="0" borderId="61" xfId="0" applyFont="1" applyFill="1" applyBorder="1" applyAlignment="1">
      <alignment wrapText="1"/>
    </xf>
    <xf numFmtId="49" fontId="5" fillId="0" borderId="84" xfId="0" applyNumberFormat="1" applyFont="1" applyFill="1" applyBorder="1" applyAlignment="1">
      <alignment horizontal="center"/>
    </xf>
    <xf numFmtId="49" fontId="5" fillId="0" borderId="85" xfId="0" applyNumberFormat="1" applyFont="1" applyFill="1" applyBorder="1" applyAlignment="1">
      <alignment horizontal="center"/>
    </xf>
    <xf numFmtId="164" fontId="5" fillId="0" borderId="86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left" wrapText="1"/>
    </xf>
    <xf numFmtId="49" fontId="8" fillId="0" borderId="87" xfId="0" applyNumberFormat="1" applyFont="1" applyFill="1" applyBorder="1" applyAlignment="1">
      <alignment horizontal="left" wrapText="1"/>
    </xf>
    <xf numFmtId="164" fontId="4" fillId="0" borderId="88" xfId="0" applyNumberFormat="1" applyFont="1" applyFill="1" applyBorder="1" applyAlignment="1">
      <alignment horizontal="right"/>
    </xf>
    <xf numFmtId="49" fontId="8" fillId="0" borderId="41" xfId="0" applyNumberFormat="1" applyFont="1" applyFill="1" applyBorder="1" applyAlignment="1">
      <alignment horizontal="left" wrapText="1"/>
    </xf>
    <xf numFmtId="164" fontId="4" fillId="0" borderId="37" xfId="0" applyNumberFormat="1" applyFont="1" applyFill="1" applyBorder="1" applyAlignment="1">
      <alignment horizontal="right"/>
    </xf>
    <xf numFmtId="0" fontId="8" fillId="0" borderId="89" xfId="0" applyNumberFormat="1" applyFont="1" applyFill="1" applyBorder="1" applyAlignment="1">
      <alignment horizontal="left" wrapText="1"/>
    </xf>
    <xf numFmtId="164" fontId="4" fillId="0" borderId="90" xfId="0" applyNumberFormat="1" applyFont="1" applyFill="1" applyBorder="1" applyAlignment="1">
      <alignment horizontal="right"/>
    </xf>
    <xf numFmtId="49" fontId="5" fillId="0" borderId="91" xfId="0" applyNumberFormat="1" applyFont="1" applyFill="1" applyBorder="1" applyAlignment="1">
      <alignment horizontal="left" wrapText="1"/>
    </xf>
    <xf numFmtId="164" fontId="5" fillId="0" borderId="92" xfId="0" applyNumberFormat="1" applyFont="1" applyFill="1" applyBorder="1" applyAlignment="1">
      <alignment horizontal="right"/>
    </xf>
    <xf numFmtId="165" fontId="4" fillId="0" borderId="30" xfId="0" applyNumberFormat="1" applyFont="1" applyFill="1" applyBorder="1" applyAlignment="1">
      <alignment horizontal="right"/>
    </xf>
    <xf numFmtId="49" fontId="8" fillId="0" borderId="35" xfId="0" applyNumberFormat="1" applyFont="1" applyFill="1" applyBorder="1" applyAlignment="1">
      <alignment horizontal="left" wrapText="1"/>
    </xf>
    <xf numFmtId="165" fontId="8" fillId="0" borderId="30" xfId="0" applyNumberFormat="1" applyFont="1" applyFill="1" applyBorder="1" applyAlignment="1">
      <alignment horizontal="right"/>
    </xf>
    <xf numFmtId="165" fontId="8" fillId="0" borderId="26" xfId="0" applyNumberFormat="1" applyFont="1" applyFill="1" applyBorder="1" applyAlignment="1">
      <alignment horizontal="right"/>
    </xf>
    <xf numFmtId="0" fontId="5" fillId="0" borderId="18" xfId="0" applyNumberFormat="1" applyFont="1" applyFill="1" applyBorder="1" applyAlignment="1">
      <alignment horizontal="center"/>
    </xf>
    <xf numFmtId="165" fontId="5" fillId="0" borderId="28" xfId="0" applyNumberFormat="1" applyFont="1" applyFill="1" applyBorder="1" applyAlignment="1">
      <alignment horizontal="right"/>
    </xf>
    <xf numFmtId="49" fontId="8" fillId="0" borderId="20" xfId="0" applyNumberFormat="1" applyFont="1" applyFill="1" applyBorder="1" applyAlignment="1">
      <alignment horizontal="center"/>
    </xf>
    <xf numFmtId="49" fontId="5" fillId="0" borderId="93" xfId="0" applyNumberFormat="1" applyFont="1" applyFill="1" applyBorder="1" applyAlignment="1">
      <alignment horizontal="left" wrapText="1"/>
    </xf>
    <xf numFmtId="49" fontId="5" fillId="0" borderId="94" xfId="0" applyNumberFormat="1" applyFont="1" applyFill="1" applyBorder="1" applyAlignment="1">
      <alignment horizontal="center"/>
    </xf>
    <xf numFmtId="165" fontId="5" fillId="0" borderId="95" xfId="0" applyNumberFormat="1" applyFont="1" applyFill="1" applyBorder="1" applyAlignment="1">
      <alignment horizontal="right"/>
    </xf>
    <xf numFmtId="49" fontId="4" fillId="0" borderId="96" xfId="0" applyNumberFormat="1" applyFont="1" applyFill="1" applyBorder="1" applyAlignment="1">
      <alignment horizontal="left" wrapText="1"/>
    </xf>
    <xf numFmtId="49" fontId="4" fillId="0" borderId="97" xfId="0" applyNumberFormat="1" applyFont="1" applyFill="1" applyBorder="1" applyAlignment="1">
      <alignment horizontal="center"/>
    </xf>
    <xf numFmtId="164" fontId="4" fillId="0" borderId="98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9"/>
  <sheetViews>
    <sheetView showGridLines="0" tabSelected="1" view="pageBreakPreview" zoomScale="80" zoomScaleSheetLayoutView="80" zoomScalePageLayoutView="0" workbookViewId="0" topLeftCell="A49">
      <selection activeCell="C9" sqref="C9"/>
    </sheetView>
  </sheetViews>
  <sheetFormatPr defaultColWidth="9.00390625" defaultRowHeight="12.75"/>
  <cols>
    <col min="1" max="1" width="81.875" style="0" customWidth="1"/>
    <col min="2" max="2" width="10.125" style="0" customWidth="1"/>
    <col min="3" max="3" width="11.625" style="0" customWidth="1"/>
    <col min="4" max="4" width="16.875" style="0" customWidth="1"/>
    <col min="5" max="5" width="9.50390625" style="0" customWidth="1"/>
    <col min="6" max="6" width="21.125" style="4" customWidth="1"/>
  </cols>
  <sheetData>
    <row r="1" spans="1:6" ht="15.75" customHeight="1">
      <c r="A1" s="210" t="s">
        <v>53</v>
      </c>
      <c r="B1" s="210"/>
      <c r="C1" s="210"/>
      <c r="D1" s="210"/>
      <c r="E1" s="210"/>
      <c r="F1" s="210"/>
    </row>
    <row r="2" spans="1:6" ht="15">
      <c r="A2" s="211" t="s">
        <v>54</v>
      </c>
      <c r="B2" s="211"/>
      <c r="C2" s="211"/>
      <c r="D2" s="211"/>
      <c r="E2" s="211"/>
      <c r="F2" s="211"/>
    </row>
    <row r="3" spans="1:6" ht="15">
      <c r="A3" s="211" t="s">
        <v>45</v>
      </c>
      <c r="B3" s="211"/>
      <c r="C3" s="211"/>
      <c r="D3" s="211"/>
      <c r="E3" s="211"/>
      <c r="F3" s="211"/>
    </row>
    <row r="4" spans="1:6" ht="15">
      <c r="A4" s="211" t="s">
        <v>37</v>
      </c>
      <c r="B4" s="211"/>
      <c r="C4" s="211"/>
      <c r="D4" s="211"/>
      <c r="E4" s="211"/>
      <c r="F4" s="211"/>
    </row>
    <row r="5" spans="1:6" ht="15">
      <c r="A5" s="210" t="s">
        <v>203</v>
      </c>
      <c r="B5" s="210"/>
      <c r="C5" s="210"/>
      <c r="D5" s="210"/>
      <c r="E5" s="210"/>
      <c r="F5" s="210"/>
    </row>
    <row r="6" spans="1:6" ht="15">
      <c r="A6" s="207" t="s">
        <v>191</v>
      </c>
      <c r="B6" s="207"/>
      <c r="C6" s="207"/>
      <c r="D6" s="207"/>
      <c r="E6" s="207"/>
      <c r="F6" s="207"/>
    </row>
    <row r="7" spans="1:6" ht="15">
      <c r="A7" s="1"/>
      <c r="B7" s="1"/>
      <c r="C7" s="1"/>
      <c r="D7" s="207" t="s">
        <v>204</v>
      </c>
      <c r="E7" s="207"/>
      <c r="F7" s="207"/>
    </row>
    <row r="8" spans="1:6" ht="15">
      <c r="A8" s="1"/>
      <c r="B8" s="1"/>
      <c r="C8" s="1"/>
      <c r="D8" s="207" t="s">
        <v>232</v>
      </c>
      <c r="E8" s="207"/>
      <c r="F8" s="207"/>
    </row>
    <row r="9" spans="1:6" ht="15">
      <c r="A9" s="1"/>
      <c r="B9" s="1"/>
      <c r="C9" s="1"/>
      <c r="D9" s="1"/>
      <c r="E9" s="1"/>
      <c r="F9" s="1"/>
    </row>
    <row r="10" spans="1:6" ht="13.5" customHeight="1">
      <c r="A10" s="1"/>
      <c r="B10" s="1"/>
      <c r="C10" s="1"/>
      <c r="D10" s="1"/>
      <c r="E10" s="1"/>
      <c r="F10" s="1"/>
    </row>
    <row r="11" spans="1:6" ht="15" hidden="1">
      <c r="A11" s="1"/>
      <c r="B11" s="1"/>
      <c r="C11" s="1"/>
      <c r="D11" s="1"/>
      <c r="E11" s="1"/>
      <c r="F11" s="1"/>
    </row>
    <row r="12" spans="1:6" ht="81" customHeight="1">
      <c r="A12" s="208" t="s">
        <v>202</v>
      </c>
      <c r="B12" s="209"/>
      <c r="C12" s="209"/>
      <c r="D12" s="209"/>
      <c r="E12" s="209"/>
      <c r="F12" s="209"/>
    </row>
    <row r="13" ht="13.5" customHeight="1" thickBot="1"/>
    <row r="14" spans="1:6" ht="43.5" customHeight="1" thickBot="1" thickTop="1">
      <c r="A14" s="7" t="s">
        <v>34</v>
      </c>
      <c r="B14" s="2" t="s">
        <v>40</v>
      </c>
      <c r="C14" s="2" t="s">
        <v>41</v>
      </c>
      <c r="D14" s="2" t="s">
        <v>42</v>
      </c>
      <c r="E14" s="2" t="s">
        <v>43</v>
      </c>
      <c r="F14" s="6" t="s">
        <v>44</v>
      </c>
    </row>
    <row r="15" spans="1:6" ht="17.25" customHeight="1" thickTop="1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5">
        <v>6</v>
      </c>
    </row>
    <row r="16" spans="1:6" ht="15">
      <c r="A16" s="30" t="s">
        <v>0</v>
      </c>
      <c r="B16" s="31" t="s">
        <v>1</v>
      </c>
      <c r="C16" s="31"/>
      <c r="D16" s="31" t="s">
        <v>35</v>
      </c>
      <c r="E16" s="31" t="s">
        <v>35</v>
      </c>
      <c r="F16" s="32">
        <f>F17+F22+F32+F56+F66+F71+F61</f>
        <v>6480.5</v>
      </c>
    </row>
    <row r="17" spans="1:6" ht="30.75" hidden="1">
      <c r="A17" s="40" t="s">
        <v>51</v>
      </c>
      <c r="B17" s="41" t="s">
        <v>1</v>
      </c>
      <c r="C17" s="41" t="s">
        <v>52</v>
      </c>
      <c r="D17" s="42" t="s">
        <v>35</v>
      </c>
      <c r="E17" s="42" t="s">
        <v>35</v>
      </c>
      <c r="F17" s="43">
        <f>F18</f>
        <v>0</v>
      </c>
    </row>
    <row r="18" spans="1:6" ht="15" hidden="1">
      <c r="A18" s="44" t="s">
        <v>84</v>
      </c>
      <c r="B18" s="45" t="s">
        <v>1</v>
      </c>
      <c r="C18" s="46" t="s">
        <v>52</v>
      </c>
      <c r="D18" s="29" t="s">
        <v>85</v>
      </c>
      <c r="E18" s="47" t="s">
        <v>35</v>
      </c>
      <c r="F18" s="38">
        <f>F19</f>
        <v>0</v>
      </c>
    </row>
    <row r="19" spans="1:6" ht="30.75" hidden="1">
      <c r="A19" s="48" t="s">
        <v>150</v>
      </c>
      <c r="B19" s="49" t="s">
        <v>1</v>
      </c>
      <c r="C19" s="49" t="s">
        <v>52</v>
      </c>
      <c r="D19" s="29" t="s">
        <v>151</v>
      </c>
      <c r="E19" s="50"/>
      <c r="F19" s="43">
        <f>F20</f>
        <v>0</v>
      </c>
    </row>
    <row r="20" spans="1:6" ht="46.5" hidden="1">
      <c r="A20" s="40" t="s">
        <v>152</v>
      </c>
      <c r="B20" s="51" t="s">
        <v>1</v>
      </c>
      <c r="C20" s="41" t="s">
        <v>52</v>
      </c>
      <c r="D20" s="33" t="s">
        <v>153</v>
      </c>
      <c r="E20" s="42"/>
      <c r="F20" s="43">
        <f>F21</f>
        <v>0</v>
      </c>
    </row>
    <row r="21" spans="1:6" ht="30" hidden="1">
      <c r="A21" s="24" t="s">
        <v>101</v>
      </c>
      <c r="B21" s="52" t="s">
        <v>1</v>
      </c>
      <c r="C21" s="53" t="s">
        <v>52</v>
      </c>
      <c r="D21" s="35" t="s">
        <v>153</v>
      </c>
      <c r="E21" s="52" t="s">
        <v>77</v>
      </c>
      <c r="F21" s="34">
        <v>0</v>
      </c>
    </row>
    <row r="22" spans="1:6" ht="46.5">
      <c r="A22" s="18" t="s">
        <v>25</v>
      </c>
      <c r="B22" s="19" t="s">
        <v>1</v>
      </c>
      <c r="C22" s="19" t="s">
        <v>2</v>
      </c>
      <c r="D22" s="19"/>
      <c r="E22" s="19"/>
      <c r="F22" s="15">
        <f>F23+F31</f>
        <v>53.7</v>
      </c>
    </row>
    <row r="23" spans="1:6" ht="15">
      <c r="A23" s="18" t="s">
        <v>84</v>
      </c>
      <c r="B23" s="19" t="s">
        <v>1</v>
      </c>
      <c r="C23" s="19" t="s">
        <v>2</v>
      </c>
      <c r="D23" s="19" t="s">
        <v>85</v>
      </c>
      <c r="E23" s="19" t="s">
        <v>35</v>
      </c>
      <c r="F23" s="25">
        <f>F24</f>
        <v>12</v>
      </c>
    </row>
    <row r="24" spans="1:6" ht="30.75">
      <c r="A24" s="18" t="s">
        <v>86</v>
      </c>
      <c r="B24" s="19" t="s">
        <v>1</v>
      </c>
      <c r="C24" s="19" t="s">
        <v>2</v>
      </c>
      <c r="D24" s="19" t="s">
        <v>87</v>
      </c>
      <c r="E24" s="19"/>
      <c r="F24" s="15">
        <f>F25</f>
        <v>12</v>
      </c>
    </row>
    <row r="25" spans="1:6" ht="46.5">
      <c r="A25" s="54" t="s">
        <v>88</v>
      </c>
      <c r="B25" s="13" t="s">
        <v>1</v>
      </c>
      <c r="C25" s="13" t="s">
        <v>2</v>
      </c>
      <c r="D25" s="13" t="s">
        <v>89</v>
      </c>
      <c r="E25" s="13"/>
      <c r="F25" s="37">
        <f>F26+F27</f>
        <v>12</v>
      </c>
    </row>
    <row r="26" spans="1:6" ht="30">
      <c r="A26" s="8" t="s">
        <v>90</v>
      </c>
      <c r="B26" s="9" t="s">
        <v>1</v>
      </c>
      <c r="C26" s="9" t="s">
        <v>2</v>
      </c>
      <c r="D26" s="9" t="s">
        <v>89</v>
      </c>
      <c r="E26" s="9" t="s">
        <v>76</v>
      </c>
      <c r="F26" s="10">
        <v>5</v>
      </c>
    </row>
    <row r="27" spans="1:6" ht="32.25" customHeight="1">
      <c r="A27" s="11" t="s">
        <v>80</v>
      </c>
      <c r="B27" s="9" t="s">
        <v>1</v>
      </c>
      <c r="C27" s="9" t="s">
        <v>2</v>
      </c>
      <c r="D27" s="9" t="s">
        <v>89</v>
      </c>
      <c r="E27" s="9" t="s">
        <v>81</v>
      </c>
      <c r="F27" s="55">
        <v>7</v>
      </c>
    </row>
    <row r="28" spans="1:6" ht="15">
      <c r="A28" s="18" t="s">
        <v>91</v>
      </c>
      <c r="B28" s="19" t="s">
        <v>1</v>
      </c>
      <c r="C28" s="19" t="s">
        <v>2</v>
      </c>
      <c r="D28" s="19" t="s">
        <v>92</v>
      </c>
      <c r="E28" s="19"/>
      <c r="F28" s="25">
        <f>F29</f>
        <v>41.7</v>
      </c>
    </row>
    <row r="29" spans="1:6" ht="15">
      <c r="A29" s="18" t="s">
        <v>93</v>
      </c>
      <c r="B29" s="19" t="s">
        <v>1</v>
      </c>
      <c r="C29" s="19" t="s">
        <v>2</v>
      </c>
      <c r="D29" s="19" t="s">
        <v>94</v>
      </c>
      <c r="E29" s="19"/>
      <c r="F29" s="15">
        <f>F30</f>
        <v>41.7</v>
      </c>
    </row>
    <row r="30" spans="1:6" ht="78">
      <c r="A30" s="16" t="s">
        <v>95</v>
      </c>
      <c r="B30" s="17" t="s">
        <v>1</v>
      </c>
      <c r="C30" s="17" t="s">
        <v>2</v>
      </c>
      <c r="D30" s="17" t="s">
        <v>96</v>
      </c>
      <c r="E30" s="17"/>
      <c r="F30" s="21">
        <f>F31</f>
        <v>41.7</v>
      </c>
    </row>
    <row r="31" spans="1:6" ht="15">
      <c r="A31" s="22" t="s">
        <v>66</v>
      </c>
      <c r="B31" s="12" t="s">
        <v>1</v>
      </c>
      <c r="C31" s="12" t="s">
        <v>2</v>
      </c>
      <c r="D31" s="12" t="s">
        <v>96</v>
      </c>
      <c r="E31" s="12" t="s">
        <v>67</v>
      </c>
      <c r="F31" s="23">
        <v>41.7</v>
      </c>
    </row>
    <row r="32" spans="1:6" ht="46.5">
      <c r="A32" s="26" t="s">
        <v>26</v>
      </c>
      <c r="B32" s="39" t="s">
        <v>1</v>
      </c>
      <c r="C32" s="39" t="s">
        <v>3</v>
      </c>
      <c r="D32" s="39"/>
      <c r="E32" s="39"/>
      <c r="F32" s="56">
        <f>F33+F46</f>
        <v>5446.900000000001</v>
      </c>
    </row>
    <row r="33" spans="1:6" ht="15">
      <c r="A33" s="18" t="s">
        <v>84</v>
      </c>
      <c r="B33" s="19" t="s">
        <v>1</v>
      </c>
      <c r="C33" s="19" t="s">
        <v>3</v>
      </c>
      <c r="D33" s="19" t="s">
        <v>85</v>
      </c>
      <c r="E33" s="19" t="s">
        <v>35</v>
      </c>
      <c r="F33" s="25">
        <f>F34+F43</f>
        <v>5277.8</v>
      </c>
    </row>
    <row r="34" spans="1:6" ht="30.75">
      <c r="A34" s="18" t="s">
        <v>97</v>
      </c>
      <c r="B34" s="19" t="s">
        <v>1</v>
      </c>
      <c r="C34" s="19" t="s">
        <v>3</v>
      </c>
      <c r="D34" s="19" t="s">
        <v>98</v>
      </c>
      <c r="E34" s="19"/>
      <c r="F34" s="25">
        <f>F35+F37+F39</f>
        <v>5276.8</v>
      </c>
    </row>
    <row r="35" spans="1:6" ht="46.5">
      <c r="A35" s="20" t="s">
        <v>99</v>
      </c>
      <c r="B35" s="17" t="s">
        <v>1</v>
      </c>
      <c r="C35" s="17" t="s">
        <v>3</v>
      </c>
      <c r="D35" s="17" t="s">
        <v>100</v>
      </c>
      <c r="E35" s="17"/>
      <c r="F35" s="21">
        <f>F36</f>
        <v>3376.3</v>
      </c>
    </row>
    <row r="36" spans="1:6" ht="30">
      <c r="A36" s="36" t="s">
        <v>101</v>
      </c>
      <c r="B36" s="14" t="s">
        <v>1</v>
      </c>
      <c r="C36" s="14" t="s">
        <v>3</v>
      </c>
      <c r="D36" s="14" t="s">
        <v>100</v>
      </c>
      <c r="E36" s="14" t="s">
        <v>77</v>
      </c>
      <c r="F36" s="27">
        <v>3376.3</v>
      </c>
    </row>
    <row r="37" spans="1:6" ht="62.25">
      <c r="A37" s="20" t="s">
        <v>102</v>
      </c>
      <c r="B37" s="17" t="s">
        <v>1</v>
      </c>
      <c r="C37" s="17" t="s">
        <v>3</v>
      </c>
      <c r="D37" s="17" t="s">
        <v>103</v>
      </c>
      <c r="E37" s="17"/>
      <c r="F37" s="21">
        <f>F38</f>
        <v>507.6</v>
      </c>
    </row>
    <row r="38" spans="1:6" ht="30">
      <c r="A38" s="36" t="s">
        <v>101</v>
      </c>
      <c r="B38" s="14" t="s">
        <v>1</v>
      </c>
      <c r="C38" s="14" t="s">
        <v>3</v>
      </c>
      <c r="D38" s="14" t="s">
        <v>103</v>
      </c>
      <c r="E38" s="14" t="s">
        <v>77</v>
      </c>
      <c r="F38" s="27">
        <v>507.6</v>
      </c>
    </row>
    <row r="39" spans="1:6" ht="46.5">
      <c r="A39" s="20" t="s">
        <v>104</v>
      </c>
      <c r="B39" s="17" t="s">
        <v>1</v>
      </c>
      <c r="C39" s="17" t="s">
        <v>3</v>
      </c>
      <c r="D39" s="17" t="s">
        <v>105</v>
      </c>
      <c r="E39" s="17"/>
      <c r="F39" s="28">
        <f>F40+F41+F42</f>
        <v>1392.9</v>
      </c>
    </row>
    <row r="40" spans="1:6" ht="30">
      <c r="A40" s="57" t="s">
        <v>78</v>
      </c>
      <c r="B40" s="58" t="s">
        <v>1</v>
      </c>
      <c r="C40" s="58" t="s">
        <v>3</v>
      </c>
      <c r="D40" s="58" t="s">
        <v>105</v>
      </c>
      <c r="E40" s="58" t="s">
        <v>79</v>
      </c>
      <c r="F40" s="59">
        <v>409.3</v>
      </c>
    </row>
    <row r="41" spans="1:6" ht="30">
      <c r="A41" s="60" t="s">
        <v>90</v>
      </c>
      <c r="B41" s="61" t="s">
        <v>1</v>
      </c>
      <c r="C41" s="61" t="s">
        <v>3</v>
      </c>
      <c r="D41" s="61" t="s">
        <v>105</v>
      </c>
      <c r="E41" s="61" t="s">
        <v>76</v>
      </c>
      <c r="F41" s="62">
        <v>977.1</v>
      </c>
    </row>
    <row r="42" spans="1:6" ht="28.5" customHeight="1">
      <c r="A42" s="63" t="s">
        <v>80</v>
      </c>
      <c r="B42" s="58" t="s">
        <v>1</v>
      </c>
      <c r="C42" s="58" t="s">
        <v>3</v>
      </c>
      <c r="D42" s="58" t="s">
        <v>105</v>
      </c>
      <c r="E42" s="64" t="s">
        <v>81</v>
      </c>
      <c r="F42" s="65">
        <v>6.5</v>
      </c>
    </row>
    <row r="43" spans="1:6" ht="30.75">
      <c r="A43" s="66" t="s">
        <v>106</v>
      </c>
      <c r="B43" s="67" t="s">
        <v>1</v>
      </c>
      <c r="C43" s="68" t="s">
        <v>3</v>
      </c>
      <c r="D43" s="68" t="s">
        <v>107</v>
      </c>
      <c r="E43" s="69"/>
      <c r="F43" s="70">
        <f>F44</f>
        <v>1</v>
      </c>
    </row>
    <row r="44" spans="1:6" ht="65.25" customHeight="1">
      <c r="A44" s="71" t="s">
        <v>108</v>
      </c>
      <c r="B44" s="72" t="s">
        <v>1</v>
      </c>
      <c r="C44" s="73" t="s">
        <v>3</v>
      </c>
      <c r="D44" s="73" t="s">
        <v>109</v>
      </c>
      <c r="E44" s="74"/>
      <c r="F44" s="75">
        <f>F45</f>
        <v>1</v>
      </c>
    </row>
    <row r="45" spans="1:6" ht="30">
      <c r="A45" s="76" t="s">
        <v>90</v>
      </c>
      <c r="B45" s="69" t="s">
        <v>1</v>
      </c>
      <c r="C45" s="69" t="s">
        <v>3</v>
      </c>
      <c r="D45" s="69" t="s">
        <v>109</v>
      </c>
      <c r="E45" s="69" t="s">
        <v>76</v>
      </c>
      <c r="F45" s="65">
        <v>1</v>
      </c>
    </row>
    <row r="46" spans="1:6" ht="15">
      <c r="A46" s="77" t="s">
        <v>91</v>
      </c>
      <c r="B46" s="78" t="s">
        <v>1</v>
      </c>
      <c r="C46" s="79" t="s">
        <v>3</v>
      </c>
      <c r="D46" s="79" t="s">
        <v>92</v>
      </c>
      <c r="E46" s="80"/>
      <c r="F46" s="70">
        <f>F47</f>
        <v>169.1</v>
      </c>
    </row>
    <row r="47" spans="1:6" ht="15">
      <c r="A47" s="77" t="s">
        <v>110</v>
      </c>
      <c r="B47" s="78" t="s">
        <v>1</v>
      </c>
      <c r="C47" s="79" t="s">
        <v>3</v>
      </c>
      <c r="D47" s="79" t="s">
        <v>94</v>
      </c>
      <c r="E47" s="80"/>
      <c r="F47" s="70">
        <f>F48+F50+F52+F54</f>
        <v>169.1</v>
      </c>
    </row>
    <row r="48" spans="1:6" ht="62.25">
      <c r="A48" s="81" t="s">
        <v>111</v>
      </c>
      <c r="B48" s="73" t="s">
        <v>1</v>
      </c>
      <c r="C48" s="73" t="s">
        <v>3</v>
      </c>
      <c r="D48" s="73" t="s">
        <v>112</v>
      </c>
      <c r="E48" s="73"/>
      <c r="F48" s="82">
        <f>F49</f>
        <v>74.3</v>
      </c>
    </row>
    <row r="49" spans="1:6" ht="15">
      <c r="A49" s="83" t="s">
        <v>66</v>
      </c>
      <c r="B49" s="64" t="s">
        <v>1</v>
      </c>
      <c r="C49" s="64" t="s">
        <v>3</v>
      </c>
      <c r="D49" s="64" t="s">
        <v>112</v>
      </c>
      <c r="E49" s="64" t="s">
        <v>67</v>
      </c>
      <c r="F49" s="84">
        <v>74.3</v>
      </c>
    </row>
    <row r="50" spans="1:6" ht="62.25">
      <c r="A50" s="85" t="s">
        <v>154</v>
      </c>
      <c r="B50" s="73" t="s">
        <v>1</v>
      </c>
      <c r="C50" s="73" t="s">
        <v>3</v>
      </c>
      <c r="D50" s="73" t="s">
        <v>155</v>
      </c>
      <c r="E50" s="73"/>
      <c r="F50" s="86">
        <f>F51</f>
        <v>20.3</v>
      </c>
    </row>
    <row r="51" spans="1:6" ht="15">
      <c r="A51" s="87" t="s">
        <v>66</v>
      </c>
      <c r="B51" s="64" t="s">
        <v>1</v>
      </c>
      <c r="C51" s="64" t="s">
        <v>3</v>
      </c>
      <c r="D51" s="64" t="s">
        <v>155</v>
      </c>
      <c r="E51" s="64" t="s">
        <v>67</v>
      </c>
      <c r="F51" s="88">
        <v>20.3</v>
      </c>
    </row>
    <row r="52" spans="1:6" ht="62.25">
      <c r="A52" s="81" t="s">
        <v>113</v>
      </c>
      <c r="B52" s="73" t="s">
        <v>1</v>
      </c>
      <c r="C52" s="73" t="s">
        <v>3</v>
      </c>
      <c r="D52" s="73" t="s">
        <v>114</v>
      </c>
      <c r="E52" s="73"/>
      <c r="F52" s="82">
        <f>F53</f>
        <v>45.5</v>
      </c>
    </row>
    <row r="53" spans="1:6" ht="15">
      <c r="A53" s="83" t="s">
        <v>66</v>
      </c>
      <c r="B53" s="64" t="s">
        <v>1</v>
      </c>
      <c r="C53" s="64" t="s">
        <v>3</v>
      </c>
      <c r="D53" s="64" t="s">
        <v>114</v>
      </c>
      <c r="E53" s="64" t="s">
        <v>67</v>
      </c>
      <c r="F53" s="84">
        <v>45.5</v>
      </c>
    </row>
    <row r="54" spans="1:6" ht="62.25">
      <c r="A54" s="85" t="s">
        <v>156</v>
      </c>
      <c r="B54" s="73" t="s">
        <v>1</v>
      </c>
      <c r="C54" s="73" t="s">
        <v>3</v>
      </c>
      <c r="D54" s="73" t="s">
        <v>157</v>
      </c>
      <c r="E54" s="73"/>
      <c r="F54" s="86">
        <f>F55</f>
        <v>29</v>
      </c>
    </row>
    <row r="55" spans="1:6" ht="15">
      <c r="A55" s="87" t="s">
        <v>66</v>
      </c>
      <c r="B55" s="64" t="s">
        <v>1</v>
      </c>
      <c r="C55" s="64" t="s">
        <v>3</v>
      </c>
      <c r="D55" s="64" t="s">
        <v>157</v>
      </c>
      <c r="E55" s="64" t="s">
        <v>67</v>
      </c>
      <c r="F55" s="88">
        <v>29</v>
      </c>
    </row>
    <row r="56" spans="1:6" ht="15">
      <c r="A56" s="89" t="s">
        <v>60</v>
      </c>
      <c r="B56" s="79" t="s">
        <v>1</v>
      </c>
      <c r="C56" s="79" t="s">
        <v>61</v>
      </c>
      <c r="D56" s="79"/>
      <c r="E56" s="79"/>
      <c r="F56" s="90">
        <f>F57</f>
        <v>45.5</v>
      </c>
    </row>
    <row r="57" spans="1:6" ht="15">
      <c r="A57" s="91" t="s">
        <v>91</v>
      </c>
      <c r="B57" s="72" t="s">
        <v>1</v>
      </c>
      <c r="C57" s="73" t="s">
        <v>61</v>
      </c>
      <c r="D57" s="73" t="s">
        <v>92</v>
      </c>
      <c r="E57" s="92"/>
      <c r="F57" s="70">
        <f>F58</f>
        <v>45.5</v>
      </c>
    </row>
    <row r="58" spans="1:6" ht="15">
      <c r="A58" s="77" t="s">
        <v>110</v>
      </c>
      <c r="B58" s="78" t="s">
        <v>1</v>
      </c>
      <c r="C58" s="79" t="s">
        <v>61</v>
      </c>
      <c r="D58" s="79" t="s">
        <v>94</v>
      </c>
      <c r="E58" s="80"/>
      <c r="F58" s="70">
        <f>F59</f>
        <v>45.5</v>
      </c>
    </row>
    <row r="59" spans="1:6" ht="78">
      <c r="A59" s="81" t="s">
        <v>115</v>
      </c>
      <c r="B59" s="73" t="s">
        <v>1</v>
      </c>
      <c r="C59" s="73" t="s">
        <v>61</v>
      </c>
      <c r="D59" s="73" t="s">
        <v>116</v>
      </c>
      <c r="E59" s="73"/>
      <c r="F59" s="75">
        <f>F60</f>
        <v>45.5</v>
      </c>
    </row>
    <row r="60" spans="1:6" ht="15">
      <c r="A60" s="83" t="s">
        <v>66</v>
      </c>
      <c r="B60" s="64" t="s">
        <v>1</v>
      </c>
      <c r="C60" s="64" t="s">
        <v>61</v>
      </c>
      <c r="D60" s="64" t="s">
        <v>116</v>
      </c>
      <c r="E60" s="64" t="s">
        <v>67</v>
      </c>
      <c r="F60" s="84">
        <v>45.5</v>
      </c>
    </row>
    <row r="61" spans="1:6" ht="15">
      <c r="A61" s="93" t="s">
        <v>48</v>
      </c>
      <c r="B61" s="94" t="s">
        <v>1</v>
      </c>
      <c r="C61" s="94" t="s">
        <v>49</v>
      </c>
      <c r="D61" s="94"/>
      <c r="E61" s="78"/>
      <c r="F61" s="95">
        <f>F62</f>
        <v>387</v>
      </c>
    </row>
    <row r="62" spans="1:6" ht="15">
      <c r="A62" s="91" t="s">
        <v>91</v>
      </c>
      <c r="B62" s="72" t="s">
        <v>1</v>
      </c>
      <c r="C62" s="73" t="s">
        <v>49</v>
      </c>
      <c r="D62" s="73" t="s">
        <v>92</v>
      </c>
      <c r="E62" s="92"/>
      <c r="F62" s="70">
        <f>F63</f>
        <v>387</v>
      </c>
    </row>
    <row r="63" spans="1:6" ht="15">
      <c r="A63" s="77" t="s">
        <v>110</v>
      </c>
      <c r="B63" s="78" t="s">
        <v>1</v>
      </c>
      <c r="C63" s="79" t="s">
        <v>49</v>
      </c>
      <c r="D63" s="79" t="s">
        <v>94</v>
      </c>
      <c r="E63" s="80"/>
      <c r="F63" s="70">
        <f>F64</f>
        <v>387</v>
      </c>
    </row>
    <row r="64" spans="1:6" ht="46.5">
      <c r="A64" s="81" t="s">
        <v>117</v>
      </c>
      <c r="B64" s="73" t="s">
        <v>1</v>
      </c>
      <c r="C64" s="73" t="s">
        <v>49</v>
      </c>
      <c r="D64" s="73" t="s">
        <v>118</v>
      </c>
      <c r="E64" s="73"/>
      <c r="F64" s="75">
        <f>F65</f>
        <v>387</v>
      </c>
    </row>
    <row r="65" spans="1:6" ht="30">
      <c r="A65" s="76" t="s">
        <v>90</v>
      </c>
      <c r="B65" s="64" t="s">
        <v>1</v>
      </c>
      <c r="C65" s="64" t="s">
        <v>49</v>
      </c>
      <c r="D65" s="64" t="s">
        <v>118</v>
      </c>
      <c r="E65" s="64" t="s">
        <v>76</v>
      </c>
      <c r="F65" s="84">
        <v>387</v>
      </c>
    </row>
    <row r="66" spans="1:6" ht="15">
      <c r="A66" s="77" t="s">
        <v>72</v>
      </c>
      <c r="B66" s="79" t="s">
        <v>1</v>
      </c>
      <c r="C66" s="79" t="s">
        <v>27</v>
      </c>
      <c r="D66" s="79"/>
      <c r="E66" s="79"/>
      <c r="F66" s="90">
        <f>F67</f>
        <v>100</v>
      </c>
    </row>
    <row r="67" spans="1:6" ht="15">
      <c r="A67" s="91" t="s">
        <v>91</v>
      </c>
      <c r="B67" s="79" t="s">
        <v>1</v>
      </c>
      <c r="C67" s="79" t="s">
        <v>27</v>
      </c>
      <c r="D67" s="79" t="s">
        <v>92</v>
      </c>
      <c r="E67" s="79"/>
      <c r="F67" s="90">
        <f>F68</f>
        <v>100</v>
      </c>
    </row>
    <row r="68" spans="1:6" ht="15">
      <c r="A68" s="77" t="s">
        <v>110</v>
      </c>
      <c r="B68" s="79" t="s">
        <v>1</v>
      </c>
      <c r="C68" s="79" t="s">
        <v>27</v>
      </c>
      <c r="D68" s="79" t="s">
        <v>94</v>
      </c>
      <c r="E68" s="79" t="s">
        <v>35</v>
      </c>
      <c r="F68" s="90">
        <f>F69</f>
        <v>100</v>
      </c>
    </row>
    <row r="69" spans="1:6" ht="30.75">
      <c r="A69" s="91" t="s">
        <v>119</v>
      </c>
      <c r="B69" s="96" t="s">
        <v>1</v>
      </c>
      <c r="C69" s="96" t="s">
        <v>27</v>
      </c>
      <c r="D69" s="96" t="s">
        <v>120</v>
      </c>
      <c r="E69" s="96"/>
      <c r="F69" s="97">
        <f>F70</f>
        <v>100</v>
      </c>
    </row>
    <row r="70" spans="1:6" ht="15">
      <c r="A70" s="57" t="s">
        <v>73</v>
      </c>
      <c r="B70" s="69" t="s">
        <v>1</v>
      </c>
      <c r="C70" s="69" t="s">
        <v>27</v>
      </c>
      <c r="D70" s="69" t="s">
        <v>120</v>
      </c>
      <c r="E70" s="69" t="s">
        <v>74</v>
      </c>
      <c r="F70" s="98">
        <v>100</v>
      </c>
    </row>
    <row r="71" spans="1:6" ht="15">
      <c r="A71" s="77" t="s">
        <v>5</v>
      </c>
      <c r="B71" s="79" t="s">
        <v>1</v>
      </c>
      <c r="C71" s="79" t="s">
        <v>56</v>
      </c>
      <c r="D71" s="79"/>
      <c r="E71" s="79"/>
      <c r="F71" s="90">
        <f>F72</f>
        <v>447.4</v>
      </c>
    </row>
    <row r="72" spans="1:6" ht="15">
      <c r="A72" s="91" t="s">
        <v>91</v>
      </c>
      <c r="B72" s="79" t="s">
        <v>1</v>
      </c>
      <c r="C72" s="79" t="s">
        <v>56</v>
      </c>
      <c r="D72" s="79" t="s">
        <v>92</v>
      </c>
      <c r="E72" s="79"/>
      <c r="F72" s="99">
        <f>F73</f>
        <v>447.4</v>
      </c>
    </row>
    <row r="73" spans="1:6" ht="15">
      <c r="A73" s="77" t="s">
        <v>110</v>
      </c>
      <c r="B73" s="79" t="s">
        <v>1</v>
      </c>
      <c r="C73" s="79" t="s">
        <v>56</v>
      </c>
      <c r="D73" s="79" t="s">
        <v>94</v>
      </c>
      <c r="E73" s="79"/>
      <c r="F73" s="99">
        <f>F74+F78+F80+F82+F76</f>
        <v>447.4</v>
      </c>
    </row>
    <row r="74" spans="1:6" ht="30.75">
      <c r="A74" s="100" t="s">
        <v>121</v>
      </c>
      <c r="B74" s="73" t="s">
        <v>1</v>
      </c>
      <c r="C74" s="73" t="s">
        <v>56</v>
      </c>
      <c r="D74" s="73" t="s">
        <v>122</v>
      </c>
      <c r="E74" s="73"/>
      <c r="F74" s="82">
        <f>F75</f>
        <v>39.8</v>
      </c>
    </row>
    <row r="75" spans="1:6" ht="30">
      <c r="A75" s="76" t="s">
        <v>90</v>
      </c>
      <c r="B75" s="64" t="s">
        <v>1</v>
      </c>
      <c r="C75" s="64" t="s">
        <v>56</v>
      </c>
      <c r="D75" s="64" t="s">
        <v>122</v>
      </c>
      <c r="E75" s="64" t="s">
        <v>76</v>
      </c>
      <c r="F75" s="84">
        <v>39.8</v>
      </c>
    </row>
    <row r="76" spans="1:6" ht="46.5">
      <c r="A76" s="100" t="s">
        <v>221</v>
      </c>
      <c r="B76" s="73" t="s">
        <v>1</v>
      </c>
      <c r="C76" s="73" t="s">
        <v>56</v>
      </c>
      <c r="D76" s="73" t="s">
        <v>220</v>
      </c>
      <c r="E76" s="73"/>
      <c r="F76" s="82">
        <f>F77</f>
        <v>20</v>
      </c>
    </row>
    <row r="77" spans="1:6" ht="30">
      <c r="A77" s="76" t="s">
        <v>90</v>
      </c>
      <c r="B77" s="64" t="s">
        <v>1</v>
      </c>
      <c r="C77" s="64" t="s">
        <v>56</v>
      </c>
      <c r="D77" s="64" t="s">
        <v>220</v>
      </c>
      <c r="E77" s="64" t="s">
        <v>76</v>
      </c>
      <c r="F77" s="84">
        <v>20</v>
      </c>
    </row>
    <row r="78" spans="1:6" ht="62.25">
      <c r="A78" s="81" t="s">
        <v>123</v>
      </c>
      <c r="B78" s="72" t="s">
        <v>1</v>
      </c>
      <c r="C78" s="72" t="s">
        <v>56</v>
      </c>
      <c r="D78" s="72" t="s">
        <v>124</v>
      </c>
      <c r="E78" s="73"/>
      <c r="F78" s="82">
        <f>F79</f>
        <v>185.9</v>
      </c>
    </row>
    <row r="79" spans="1:6" ht="30">
      <c r="A79" s="76" t="s">
        <v>90</v>
      </c>
      <c r="B79" s="64" t="s">
        <v>1</v>
      </c>
      <c r="C79" s="64" t="s">
        <v>56</v>
      </c>
      <c r="D79" s="64" t="s">
        <v>124</v>
      </c>
      <c r="E79" s="64" t="s">
        <v>76</v>
      </c>
      <c r="F79" s="98">
        <v>185.9</v>
      </c>
    </row>
    <row r="80" spans="1:6" ht="46.5">
      <c r="A80" s="81" t="s">
        <v>125</v>
      </c>
      <c r="B80" s="72" t="s">
        <v>1</v>
      </c>
      <c r="C80" s="73" t="s">
        <v>56</v>
      </c>
      <c r="D80" s="73" t="s">
        <v>126</v>
      </c>
      <c r="E80" s="74"/>
      <c r="F80" s="101">
        <f>F81</f>
        <v>140</v>
      </c>
    </row>
    <row r="81" spans="1:6" ht="30">
      <c r="A81" s="76" t="s">
        <v>90</v>
      </c>
      <c r="B81" s="64" t="s">
        <v>1</v>
      </c>
      <c r="C81" s="64" t="s">
        <v>56</v>
      </c>
      <c r="D81" s="64" t="s">
        <v>126</v>
      </c>
      <c r="E81" s="64" t="s">
        <v>76</v>
      </c>
      <c r="F81" s="84">
        <v>140</v>
      </c>
    </row>
    <row r="82" spans="1:6" ht="62.25">
      <c r="A82" s="81" t="s">
        <v>127</v>
      </c>
      <c r="B82" s="73" t="s">
        <v>1</v>
      </c>
      <c r="C82" s="73" t="s">
        <v>56</v>
      </c>
      <c r="D82" s="73" t="s">
        <v>128</v>
      </c>
      <c r="E82" s="73"/>
      <c r="F82" s="75">
        <f>F83</f>
        <v>61.7</v>
      </c>
    </row>
    <row r="83" spans="1:6" ht="15">
      <c r="A83" s="83" t="s">
        <v>66</v>
      </c>
      <c r="B83" s="64" t="s">
        <v>1</v>
      </c>
      <c r="C83" s="64" t="s">
        <v>56</v>
      </c>
      <c r="D83" s="64" t="s">
        <v>128</v>
      </c>
      <c r="E83" s="64" t="s">
        <v>67</v>
      </c>
      <c r="F83" s="102">
        <v>61.7</v>
      </c>
    </row>
    <row r="84" spans="1:6" ht="15">
      <c r="A84" s="103" t="s">
        <v>6</v>
      </c>
      <c r="B84" s="104" t="s">
        <v>7</v>
      </c>
      <c r="C84" s="104"/>
      <c r="D84" s="104"/>
      <c r="E84" s="104"/>
      <c r="F84" s="90">
        <f>F85</f>
        <v>205.7</v>
      </c>
    </row>
    <row r="85" spans="1:6" ht="15">
      <c r="A85" s="105" t="s">
        <v>29</v>
      </c>
      <c r="B85" s="104" t="s">
        <v>7</v>
      </c>
      <c r="C85" s="106" t="s">
        <v>28</v>
      </c>
      <c r="D85" s="104"/>
      <c r="E85" s="104"/>
      <c r="F85" s="90">
        <f>F86</f>
        <v>205.7</v>
      </c>
    </row>
    <row r="86" spans="1:6" ht="15">
      <c r="A86" s="105" t="s">
        <v>91</v>
      </c>
      <c r="B86" s="104" t="s">
        <v>7</v>
      </c>
      <c r="C86" s="106" t="s">
        <v>28</v>
      </c>
      <c r="D86" s="106" t="s">
        <v>92</v>
      </c>
      <c r="E86" s="104"/>
      <c r="F86" s="90">
        <f>F87</f>
        <v>205.7</v>
      </c>
    </row>
    <row r="87" spans="1:6" ht="15">
      <c r="A87" s="105" t="s">
        <v>110</v>
      </c>
      <c r="B87" s="104" t="s">
        <v>7</v>
      </c>
      <c r="C87" s="106" t="s">
        <v>28</v>
      </c>
      <c r="D87" s="106" t="s">
        <v>94</v>
      </c>
      <c r="E87" s="107"/>
      <c r="F87" s="108">
        <f>F88</f>
        <v>205.7</v>
      </c>
    </row>
    <row r="88" spans="1:6" ht="46.5">
      <c r="A88" s="109" t="s">
        <v>129</v>
      </c>
      <c r="B88" s="110" t="s">
        <v>7</v>
      </c>
      <c r="C88" s="111" t="s">
        <v>28</v>
      </c>
      <c r="D88" s="111" t="s">
        <v>130</v>
      </c>
      <c r="E88" s="112"/>
      <c r="F88" s="113">
        <f>F89+F90</f>
        <v>205.7</v>
      </c>
    </row>
    <row r="89" spans="1:6" ht="30">
      <c r="A89" s="114" t="s">
        <v>101</v>
      </c>
      <c r="B89" s="115" t="s">
        <v>7</v>
      </c>
      <c r="C89" s="115" t="s">
        <v>28</v>
      </c>
      <c r="D89" s="115" t="s">
        <v>130</v>
      </c>
      <c r="E89" s="115" t="s">
        <v>77</v>
      </c>
      <c r="F89" s="116">
        <v>182</v>
      </c>
    </row>
    <row r="90" spans="1:6" ht="30">
      <c r="A90" s="117" t="s">
        <v>90</v>
      </c>
      <c r="B90" s="118" t="s">
        <v>7</v>
      </c>
      <c r="C90" s="118" t="s">
        <v>28</v>
      </c>
      <c r="D90" s="118" t="s">
        <v>130</v>
      </c>
      <c r="E90" s="118" t="s">
        <v>76</v>
      </c>
      <c r="F90" s="84">
        <v>23.7</v>
      </c>
    </row>
    <row r="91" spans="1:6" ht="15.75" customHeight="1">
      <c r="A91" s="119" t="s">
        <v>8</v>
      </c>
      <c r="B91" s="120" t="s">
        <v>9</v>
      </c>
      <c r="C91" s="120"/>
      <c r="D91" s="120" t="s">
        <v>35</v>
      </c>
      <c r="E91" s="120" t="s">
        <v>35</v>
      </c>
      <c r="F91" s="121">
        <f>F92+F97</f>
        <v>253.2</v>
      </c>
    </row>
    <row r="92" spans="1:6" ht="46.5">
      <c r="A92" s="122" t="s">
        <v>30</v>
      </c>
      <c r="B92" s="72" t="s">
        <v>9</v>
      </c>
      <c r="C92" s="123" t="s">
        <v>10</v>
      </c>
      <c r="D92" s="120" t="s">
        <v>35</v>
      </c>
      <c r="E92" s="104" t="s">
        <v>35</v>
      </c>
      <c r="F92" s="121">
        <f>F93</f>
        <v>27.2</v>
      </c>
    </row>
    <row r="93" spans="1:6" ht="15">
      <c r="A93" s="105" t="s">
        <v>91</v>
      </c>
      <c r="B93" s="104" t="s">
        <v>9</v>
      </c>
      <c r="C93" s="106" t="s">
        <v>10</v>
      </c>
      <c r="D93" s="106" t="s">
        <v>92</v>
      </c>
      <c r="E93" s="124"/>
      <c r="F93" s="125">
        <f>F94</f>
        <v>27.2</v>
      </c>
    </row>
    <row r="94" spans="1:6" ht="15">
      <c r="A94" s="105" t="s">
        <v>110</v>
      </c>
      <c r="B94" s="104" t="s">
        <v>9</v>
      </c>
      <c r="C94" s="106" t="s">
        <v>10</v>
      </c>
      <c r="D94" s="106" t="s">
        <v>94</v>
      </c>
      <c r="E94" s="107"/>
      <c r="F94" s="125">
        <f>F96</f>
        <v>27.2</v>
      </c>
    </row>
    <row r="95" spans="1:6" ht="62.25" customHeight="1">
      <c r="A95" s="126" t="s">
        <v>158</v>
      </c>
      <c r="B95" s="68" t="s">
        <v>9</v>
      </c>
      <c r="C95" s="68" t="s">
        <v>10</v>
      </c>
      <c r="D95" s="68" t="s">
        <v>159</v>
      </c>
      <c r="E95" s="68"/>
      <c r="F95" s="127">
        <f>F96</f>
        <v>27.2</v>
      </c>
    </row>
    <row r="96" spans="1:6" ht="21" customHeight="1">
      <c r="A96" s="87" t="s">
        <v>66</v>
      </c>
      <c r="B96" s="64" t="s">
        <v>9</v>
      </c>
      <c r="C96" s="64" t="s">
        <v>10</v>
      </c>
      <c r="D96" s="64" t="s">
        <v>159</v>
      </c>
      <c r="E96" s="64" t="s">
        <v>67</v>
      </c>
      <c r="F96" s="128">
        <v>27.2</v>
      </c>
    </row>
    <row r="97" spans="1:6" ht="15">
      <c r="A97" s="105" t="s">
        <v>38</v>
      </c>
      <c r="B97" s="78" t="s">
        <v>9</v>
      </c>
      <c r="C97" s="106" t="s">
        <v>11</v>
      </c>
      <c r="D97" s="104"/>
      <c r="E97" s="104"/>
      <c r="F97" s="125">
        <f>F98+F101</f>
        <v>226</v>
      </c>
    </row>
    <row r="98" spans="1:6" ht="30.75">
      <c r="A98" s="129" t="s">
        <v>160</v>
      </c>
      <c r="B98" s="130" t="s">
        <v>9</v>
      </c>
      <c r="C98" s="131" t="s">
        <v>11</v>
      </c>
      <c r="D98" s="131" t="s">
        <v>161</v>
      </c>
      <c r="E98" s="124"/>
      <c r="F98" s="132">
        <f>F99</f>
        <v>220</v>
      </c>
    </row>
    <row r="99" spans="1:6" ht="46.5">
      <c r="A99" s="105" t="s">
        <v>162</v>
      </c>
      <c r="B99" s="104" t="s">
        <v>9</v>
      </c>
      <c r="C99" s="106" t="s">
        <v>11</v>
      </c>
      <c r="D99" s="106" t="s">
        <v>163</v>
      </c>
      <c r="E99" s="107"/>
      <c r="F99" s="125">
        <f>F100</f>
        <v>220</v>
      </c>
    </row>
    <row r="100" spans="1:6" ht="30">
      <c r="A100" s="117" t="s">
        <v>90</v>
      </c>
      <c r="B100" s="107" t="s">
        <v>9</v>
      </c>
      <c r="C100" s="107" t="s">
        <v>11</v>
      </c>
      <c r="D100" s="107" t="s">
        <v>163</v>
      </c>
      <c r="E100" s="133" t="s">
        <v>76</v>
      </c>
      <c r="F100" s="134">
        <v>220</v>
      </c>
    </row>
    <row r="101" spans="1:6" ht="62.25">
      <c r="A101" s="129" t="s">
        <v>222</v>
      </c>
      <c r="B101" s="130" t="s">
        <v>9</v>
      </c>
      <c r="C101" s="131" t="s">
        <v>11</v>
      </c>
      <c r="D101" s="131" t="s">
        <v>223</v>
      </c>
      <c r="E101" s="124"/>
      <c r="F101" s="132">
        <f>F102</f>
        <v>6</v>
      </c>
    </row>
    <row r="102" spans="1:6" ht="93">
      <c r="A102" s="135" t="s">
        <v>225</v>
      </c>
      <c r="B102" s="120" t="s">
        <v>9</v>
      </c>
      <c r="C102" s="123" t="s">
        <v>11</v>
      </c>
      <c r="D102" s="123" t="s">
        <v>224</v>
      </c>
      <c r="E102" s="115"/>
      <c r="F102" s="121">
        <f>F103</f>
        <v>6</v>
      </c>
    </row>
    <row r="103" spans="1:6" ht="30">
      <c r="A103" s="117" t="s">
        <v>90</v>
      </c>
      <c r="B103" s="118" t="s">
        <v>9</v>
      </c>
      <c r="C103" s="118" t="s">
        <v>11</v>
      </c>
      <c r="D103" s="118" t="s">
        <v>224</v>
      </c>
      <c r="E103" s="118" t="s">
        <v>76</v>
      </c>
      <c r="F103" s="136">
        <v>6</v>
      </c>
    </row>
    <row r="104" spans="1:6" ht="15">
      <c r="A104" s="119" t="s">
        <v>12</v>
      </c>
      <c r="B104" s="120" t="s">
        <v>13</v>
      </c>
      <c r="C104" s="120"/>
      <c r="D104" s="120" t="s">
        <v>35</v>
      </c>
      <c r="E104" s="120" t="s">
        <v>35</v>
      </c>
      <c r="F104" s="121">
        <f>F105+F115</f>
        <v>3698.8</v>
      </c>
    </row>
    <row r="105" spans="1:6" ht="15">
      <c r="A105" s="105" t="s">
        <v>70</v>
      </c>
      <c r="B105" s="72" t="s">
        <v>13</v>
      </c>
      <c r="C105" s="123" t="s">
        <v>71</v>
      </c>
      <c r="D105" s="120"/>
      <c r="E105" s="120"/>
      <c r="F105" s="121">
        <f>F111+F106</f>
        <v>3427</v>
      </c>
    </row>
    <row r="106" spans="1:6" ht="62.25">
      <c r="A106" s="129" t="s">
        <v>222</v>
      </c>
      <c r="B106" s="130" t="s">
        <v>13</v>
      </c>
      <c r="C106" s="131" t="s">
        <v>71</v>
      </c>
      <c r="D106" s="131" t="s">
        <v>223</v>
      </c>
      <c r="E106" s="124"/>
      <c r="F106" s="132">
        <f>F107+F109</f>
        <v>80.2</v>
      </c>
    </row>
    <row r="107" spans="1:6" ht="93">
      <c r="A107" s="135" t="s">
        <v>227</v>
      </c>
      <c r="B107" s="120" t="s">
        <v>13</v>
      </c>
      <c r="C107" s="123" t="s">
        <v>71</v>
      </c>
      <c r="D107" s="123" t="s">
        <v>226</v>
      </c>
      <c r="E107" s="115"/>
      <c r="F107" s="121">
        <f>F108</f>
        <v>77.7</v>
      </c>
    </row>
    <row r="108" spans="1:6" ht="30">
      <c r="A108" s="137" t="s">
        <v>90</v>
      </c>
      <c r="B108" s="118" t="s">
        <v>13</v>
      </c>
      <c r="C108" s="118" t="s">
        <v>71</v>
      </c>
      <c r="D108" s="118" t="s">
        <v>226</v>
      </c>
      <c r="E108" s="118" t="s">
        <v>76</v>
      </c>
      <c r="F108" s="136">
        <v>77.7</v>
      </c>
    </row>
    <row r="109" spans="1:6" ht="78">
      <c r="A109" s="135" t="s">
        <v>229</v>
      </c>
      <c r="B109" s="120" t="s">
        <v>13</v>
      </c>
      <c r="C109" s="123" t="s">
        <v>71</v>
      </c>
      <c r="D109" s="123" t="s">
        <v>228</v>
      </c>
      <c r="E109" s="115"/>
      <c r="F109" s="121">
        <f>F110</f>
        <v>2.5</v>
      </c>
    </row>
    <row r="110" spans="1:6" ht="30">
      <c r="A110" s="117" t="s">
        <v>90</v>
      </c>
      <c r="B110" s="118" t="s">
        <v>13</v>
      </c>
      <c r="C110" s="118" t="s">
        <v>71</v>
      </c>
      <c r="D110" s="118" t="s">
        <v>228</v>
      </c>
      <c r="E110" s="118" t="s">
        <v>76</v>
      </c>
      <c r="F110" s="136">
        <v>2.5</v>
      </c>
    </row>
    <row r="111" spans="1:6" ht="15">
      <c r="A111" s="105" t="s">
        <v>91</v>
      </c>
      <c r="B111" s="78" t="s">
        <v>13</v>
      </c>
      <c r="C111" s="106" t="s">
        <v>71</v>
      </c>
      <c r="D111" s="106" t="s">
        <v>92</v>
      </c>
      <c r="E111" s="104" t="s">
        <v>35</v>
      </c>
      <c r="F111" s="138">
        <f>F112</f>
        <v>3346.8</v>
      </c>
    </row>
    <row r="112" spans="1:6" ht="15">
      <c r="A112" s="139" t="s">
        <v>93</v>
      </c>
      <c r="B112" s="79" t="s">
        <v>13</v>
      </c>
      <c r="C112" s="79" t="s">
        <v>71</v>
      </c>
      <c r="D112" s="79" t="s">
        <v>94</v>
      </c>
      <c r="E112" s="79"/>
      <c r="F112" s="140">
        <f>F113</f>
        <v>3346.8</v>
      </c>
    </row>
    <row r="113" spans="1:6" ht="46.5">
      <c r="A113" s="141" t="s">
        <v>189</v>
      </c>
      <c r="B113" s="142" t="s">
        <v>13</v>
      </c>
      <c r="C113" s="96" t="s">
        <v>71</v>
      </c>
      <c r="D113" s="96" t="s">
        <v>190</v>
      </c>
      <c r="E113" s="92"/>
      <c r="F113" s="143">
        <f>F114</f>
        <v>3346.8</v>
      </c>
    </row>
    <row r="114" spans="1:6" ht="38.25" customHeight="1">
      <c r="A114" s="117" t="s">
        <v>90</v>
      </c>
      <c r="B114" s="64" t="s">
        <v>13</v>
      </c>
      <c r="C114" s="64" t="s">
        <v>71</v>
      </c>
      <c r="D114" s="64" t="s">
        <v>190</v>
      </c>
      <c r="E114" s="64" t="s">
        <v>76</v>
      </c>
      <c r="F114" s="136">
        <v>3346.8</v>
      </c>
    </row>
    <row r="115" spans="1:6" ht="15">
      <c r="A115" s="105" t="s">
        <v>14</v>
      </c>
      <c r="B115" s="72" t="s">
        <v>13</v>
      </c>
      <c r="C115" s="123" t="s">
        <v>31</v>
      </c>
      <c r="D115" s="120" t="s">
        <v>35</v>
      </c>
      <c r="E115" s="120" t="s">
        <v>35</v>
      </c>
      <c r="F115" s="121">
        <f>F116</f>
        <v>271.8</v>
      </c>
    </row>
    <row r="116" spans="1:6" ht="15">
      <c r="A116" s="105" t="s">
        <v>91</v>
      </c>
      <c r="B116" s="78" t="s">
        <v>13</v>
      </c>
      <c r="C116" s="106" t="s">
        <v>31</v>
      </c>
      <c r="D116" s="106" t="s">
        <v>92</v>
      </c>
      <c r="E116" s="104" t="s">
        <v>35</v>
      </c>
      <c r="F116" s="138">
        <f>F117</f>
        <v>271.8</v>
      </c>
    </row>
    <row r="117" spans="1:6" ht="15">
      <c r="A117" s="139" t="s">
        <v>93</v>
      </c>
      <c r="B117" s="79" t="s">
        <v>13</v>
      </c>
      <c r="C117" s="79" t="s">
        <v>31</v>
      </c>
      <c r="D117" s="79" t="s">
        <v>94</v>
      </c>
      <c r="E117" s="79"/>
      <c r="F117" s="140">
        <f>F118+F120</f>
        <v>271.8</v>
      </c>
    </row>
    <row r="118" spans="1:6" ht="30.75">
      <c r="A118" s="144" t="s">
        <v>164</v>
      </c>
      <c r="B118" s="72" t="s">
        <v>13</v>
      </c>
      <c r="C118" s="123" t="s">
        <v>31</v>
      </c>
      <c r="D118" s="123" t="s">
        <v>165</v>
      </c>
      <c r="E118" s="115"/>
      <c r="F118" s="145">
        <f>F119</f>
        <v>241.8</v>
      </c>
    </row>
    <row r="119" spans="1:6" ht="30">
      <c r="A119" s="117" t="s">
        <v>90</v>
      </c>
      <c r="B119" s="118" t="s">
        <v>13</v>
      </c>
      <c r="C119" s="118" t="s">
        <v>31</v>
      </c>
      <c r="D119" s="118" t="s">
        <v>165</v>
      </c>
      <c r="E119" s="118" t="s">
        <v>76</v>
      </c>
      <c r="F119" s="146">
        <f>41.8+200</f>
        <v>241.8</v>
      </c>
    </row>
    <row r="120" spans="1:6" ht="30.75">
      <c r="A120" s="144" t="s">
        <v>167</v>
      </c>
      <c r="B120" s="72" t="s">
        <v>13</v>
      </c>
      <c r="C120" s="123" t="s">
        <v>31</v>
      </c>
      <c r="D120" s="123" t="s">
        <v>166</v>
      </c>
      <c r="E120" s="115"/>
      <c r="F120" s="145">
        <f>F121</f>
        <v>30</v>
      </c>
    </row>
    <row r="121" spans="1:6" ht="30">
      <c r="A121" s="117" t="s">
        <v>90</v>
      </c>
      <c r="B121" s="118" t="s">
        <v>13</v>
      </c>
      <c r="C121" s="118" t="s">
        <v>31</v>
      </c>
      <c r="D121" s="118" t="s">
        <v>166</v>
      </c>
      <c r="E121" s="118" t="s">
        <v>76</v>
      </c>
      <c r="F121" s="146">
        <v>30</v>
      </c>
    </row>
    <row r="122" spans="1:6" ht="15">
      <c r="A122" s="77" t="s">
        <v>15</v>
      </c>
      <c r="B122" s="79" t="s">
        <v>16</v>
      </c>
      <c r="C122" s="79"/>
      <c r="D122" s="79" t="s">
        <v>35</v>
      </c>
      <c r="E122" s="79" t="s">
        <v>35</v>
      </c>
      <c r="F122" s="90">
        <f>F123+F137+F159</f>
        <v>43128.899999999994</v>
      </c>
    </row>
    <row r="123" spans="1:6" ht="15">
      <c r="A123" s="77" t="s">
        <v>17</v>
      </c>
      <c r="B123" s="68" t="s">
        <v>16</v>
      </c>
      <c r="C123" s="68" t="s">
        <v>18</v>
      </c>
      <c r="D123" s="68"/>
      <c r="E123" s="79"/>
      <c r="F123" s="90">
        <f>F124+F135+F133</f>
        <v>19602.399999999998</v>
      </c>
    </row>
    <row r="124" spans="1:6" ht="84" customHeight="1">
      <c r="A124" s="147" t="s">
        <v>212</v>
      </c>
      <c r="B124" s="79" t="s">
        <v>16</v>
      </c>
      <c r="C124" s="79" t="s">
        <v>18</v>
      </c>
      <c r="D124" s="68" t="s">
        <v>192</v>
      </c>
      <c r="E124" s="79"/>
      <c r="F124" s="90">
        <f>F125+F129+F131+F127</f>
        <v>17148.3</v>
      </c>
    </row>
    <row r="125" spans="1:6" ht="108.75" customHeight="1">
      <c r="A125" s="148" t="s">
        <v>213</v>
      </c>
      <c r="B125" s="123" t="s">
        <v>16</v>
      </c>
      <c r="C125" s="123" t="s">
        <v>18</v>
      </c>
      <c r="D125" s="123" t="s">
        <v>193</v>
      </c>
      <c r="E125" s="74"/>
      <c r="F125" s="149">
        <f>F126</f>
        <v>2675</v>
      </c>
    </row>
    <row r="126" spans="1:6" ht="30">
      <c r="A126" s="150" t="s">
        <v>173</v>
      </c>
      <c r="B126" s="69" t="s">
        <v>16</v>
      </c>
      <c r="C126" s="69" t="s">
        <v>18</v>
      </c>
      <c r="D126" s="133" t="s">
        <v>193</v>
      </c>
      <c r="E126" s="69" t="s">
        <v>174</v>
      </c>
      <c r="F126" s="98">
        <v>2675</v>
      </c>
    </row>
    <row r="127" spans="1:6" ht="108.75">
      <c r="A127" s="148" t="s">
        <v>217</v>
      </c>
      <c r="B127" s="123" t="s">
        <v>16</v>
      </c>
      <c r="C127" s="123" t="s">
        <v>18</v>
      </c>
      <c r="D127" s="123" t="s">
        <v>216</v>
      </c>
      <c r="E127" s="74"/>
      <c r="F127" s="149">
        <f>F128</f>
        <v>0</v>
      </c>
    </row>
    <row r="128" spans="1:6" ht="30">
      <c r="A128" s="150" t="s">
        <v>173</v>
      </c>
      <c r="B128" s="69" t="s">
        <v>16</v>
      </c>
      <c r="C128" s="69" t="s">
        <v>18</v>
      </c>
      <c r="D128" s="133" t="s">
        <v>216</v>
      </c>
      <c r="E128" s="69" t="s">
        <v>174</v>
      </c>
      <c r="F128" s="98">
        <v>0</v>
      </c>
    </row>
    <row r="129" spans="1:6" ht="120.75" customHeight="1">
      <c r="A129" s="151" t="s">
        <v>214</v>
      </c>
      <c r="B129" s="73" t="s">
        <v>16</v>
      </c>
      <c r="C129" s="73" t="s">
        <v>18</v>
      </c>
      <c r="D129" s="73" t="s">
        <v>210</v>
      </c>
      <c r="E129" s="74"/>
      <c r="F129" s="101">
        <f>F130</f>
        <v>7998.4</v>
      </c>
    </row>
    <row r="130" spans="1:6" ht="30">
      <c r="A130" s="117" t="s">
        <v>173</v>
      </c>
      <c r="B130" s="64" t="s">
        <v>16</v>
      </c>
      <c r="C130" s="64" t="s">
        <v>18</v>
      </c>
      <c r="D130" s="64" t="s">
        <v>210</v>
      </c>
      <c r="E130" s="64" t="s">
        <v>174</v>
      </c>
      <c r="F130" s="84">
        <v>7998.4</v>
      </c>
    </row>
    <row r="131" spans="1:6" ht="123" customHeight="1">
      <c r="A131" s="151" t="s">
        <v>215</v>
      </c>
      <c r="B131" s="73" t="s">
        <v>16</v>
      </c>
      <c r="C131" s="73" t="s">
        <v>18</v>
      </c>
      <c r="D131" s="73" t="s">
        <v>211</v>
      </c>
      <c r="E131" s="74"/>
      <c r="F131" s="101">
        <f>F132</f>
        <v>6474.9</v>
      </c>
    </row>
    <row r="132" spans="1:6" ht="30">
      <c r="A132" s="117" t="s">
        <v>173</v>
      </c>
      <c r="B132" s="64" t="s">
        <v>16</v>
      </c>
      <c r="C132" s="64" t="s">
        <v>18</v>
      </c>
      <c r="D132" s="64" t="s">
        <v>211</v>
      </c>
      <c r="E132" s="64" t="s">
        <v>174</v>
      </c>
      <c r="F132" s="84">
        <v>6474.9</v>
      </c>
    </row>
    <row r="133" spans="1:6" ht="30.75">
      <c r="A133" s="152" t="s">
        <v>131</v>
      </c>
      <c r="B133" s="123" t="s">
        <v>16</v>
      </c>
      <c r="C133" s="123" t="s">
        <v>18</v>
      </c>
      <c r="D133" s="123" t="s">
        <v>132</v>
      </c>
      <c r="E133" s="74"/>
      <c r="F133" s="149">
        <f>F134</f>
        <v>954.1</v>
      </c>
    </row>
    <row r="134" spans="1:6" ht="29.25" customHeight="1">
      <c r="A134" s="117" t="s">
        <v>90</v>
      </c>
      <c r="B134" s="64" t="s">
        <v>16</v>
      </c>
      <c r="C134" s="64" t="s">
        <v>18</v>
      </c>
      <c r="D134" s="64" t="s">
        <v>132</v>
      </c>
      <c r="E134" s="64" t="s">
        <v>76</v>
      </c>
      <c r="F134" s="84">
        <v>954.1</v>
      </c>
    </row>
    <row r="135" spans="1:6" ht="30.75">
      <c r="A135" s="81" t="s">
        <v>133</v>
      </c>
      <c r="B135" s="73" t="s">
        <v>16</v>
      </c>
      <c r="C135" s="73" t="s">
        <v>18</v>
      </c>
      <c r="D135" s="153" t="s">
        <v>134</v>
      </c>
      <c r="E135" s="74"/>
      <c r="F135" s="75">
        <f>F136</f>
        <v>1500</v>
      </c>
    </row>
    <row r="136" spans="1:6" ht="30">
      <c r="A136" s="154" t="s">
        <v>135</v>
      </c>
      <c r="B136" s="61" t="s">
        <v>16</v>
      </c>
      <c r="C136" s="61" t="s">
        <v>18</v>
      </c>
      <c r="D136" s="61" t="s">
        <v>134</v>
      </c>
      <c r="E136" s="61" t="s">
        <v>82</v>
      </c>
      <c r="F136" s="102">
        <f>2000-500</f>
        <v>1500</v>
      </c>
    </row>
    <row r="137" spans="1:6" ht="27" customHeight="1">
      <c r="A137" s="77" t="s">
        <v>19</v>
      </c>
      <c r="B137" s="79" t="s">
        <v>16</v>
      </c>
      <c r="C137" s="79" t="s">
        <v>20</v>
      </c>
      <c r="D137" s="79"/>
      <c r="E137" s="79"/>
      <c r="F137" s="90">
        <f>F151+F138</f>
        <v>19267.5</v>
      </c>
    </row>
    <row r="138" spans="1:6" ht="62.25">
      <c r="A138" s="77" t="s">
        <v>170</v>
      </c>
      <c r="B138" s="79" t="s">
        <v>16</v>
      </c>
      <c r="C138" s="79" t="s">
        <v>20</v>
      </c>
      <c r="D138" s="68" t="s">
        <v>171</v>
      </c>
      <c r="E138" s="79"/>
      <c r="F138" s="90">
        <f>F141+F143+F145+F147+F149+F139</f>
        <v>18288.8</v>
      </c>
    </row>
    <row r="139" spans="1:6" ht="108.75">
      <c r="A139" s="71" t="s">
        <v>219</v>
      </c>
      <c r="B139" s="73" t="s">
        <v>16</v>
      </c>
      <c r="C139" s="73" t="s">
        <v>20</v>
      </c>
      <c r="D139" s="73" t="s">
        <v>218</v>
      </c>
      <c r="E139" s="73"/>
      <c r="F139" s="82">
        <f>F140</f>
        <v>16286</v>
      </c>
    </row>
    <row r="140" spans="1:6" ht="30">
      <c r="A140" s="155" t="s">
        <v>173</v>
      </c>
      <c r="B140" s="118" t="s">
        <v>16</v>
      </c>
      <c r="C140" s="118" t="s">
        <v>20</v>
      </c>
      <c r="D140" s="118" t="s">
        <v>218</v>
      </c>
      <c r="E140" s="118" t="s">
        <v>174</v>
      </c>
      <c r="F140" s="156">
        <v>16286</v>
      </c>
    </row>
    <row r="141" spans="1:6" ht="78">
      <c r="A141" s="81" t="s">
        <v>172</v>
      </c>
      <c r="B141" s="73" t="s">
        <v>16</v>
      </c>
      <c r="C141" s="73" t="s">
        <v>20</v>
      </c>
      <c r="D141" s="73" t="s">
        <v>179</v>
      </c>
      <c r="E141" s="73"/>
      <c r="F141" s="82">
        <f>F142</f>
        <v>146</v>
      </c>
    </row>
    <row r="142" spans="1:6" ht="30">
      <c r="A142" s="155" t="s">
        <v>173</v>
      </c>
      <c r="B142" s="118" t="s">
        <v>16</v>
      </c>
      <c r="C142" s="118" t="s">
        <v>20</v>
      </c>
      <c r="D142" s="118" t="s">
        <v>179</v>
      </c>
      <c r="E142" s="118" t="s">
        <v>174</v>
      </c>
      <c r="F142" s="156">
        <v>146</v>
      </c>
    </row>
    <row r="143" spans="1:6" ht="78">
      <c r="A143" s="81" t="s">
        <v>175</v>
      </c>
      <c r="B143" s="73" t="s">
        <v>16</v>
      </c>
      <c r="C143" s="73" t="s">
        <v>20</v>
      </c>
      <c r="D143" s="73" t="s">
        <v>180</v>
      </c>
      <c r="E143" s="73"/>
      <c r="F143" s="157">
        <f>F144</f>
        <v>451</v>
      </c>
    </row>
    <row r="144" spans="1:6" ht="30">
      <c r="A144" s="155" t="s">
        <v>173</v>
      </c>
      <c r="B144" s="118" t="s">
        <v>16</v>
      </c>
      <c r="C144" s="118" t="s">
        <v>20</v>
      </c>
      <c r="D144" s="118" t="s">
        <v>180</v>
      </c>
      <c r="E144" s="118" t="s">
        <v>174</v>
      </c>
      <c r="F144" s="156">
        <v>451</v>
      </c>
    </row>
    <row r="145" spans="1:6" ht="78">
      <c r="A145" s="81" t="s">
        <v>176</v>
      </c>
      <c r="B145" s="73" t="s">
        <v>16</v>
      </c>
      <c r="C145" s="73" t="s">
        <v>20</v>
      </c>
      <c r="D145" s="73" t="s">
        <v>181</v>
      </c>
      <c r="E145" s="73"/>
      <c r="F145" s="157">
        <f>F146</f>
        <v>90</v>
      </c>
    </row>
    <row r="146" spans="1:6" ht="30">
      <c r="A146" s="155" t="s">
        <v>173</v>
      </c>
      <c r="B146" s="118" t="s">
        <v>16</v>
      </c>
      <c r="C146" s="118" t="s">
        <v>20</v>
      </c>
      <c r="D146" s="118" t="s">
        <v>181</v>
      </c>
      <c r="E146" s="118" t="s">
        <v>174</v>
      </c>
      <c r="F146" s="156">
        <v>90</v>
      </c>
    </row>
    <row r="147" spans="1:6" ht="78">
      <c r="A147" s="81" t="s">
        <v>177</v>
      </c>
      <c r="B147" s="73" t="s">
        <v>16</v>
      </c>
      <c r="C147" s="73" t="s">
        <v>20</v>
      </c>
      <c r="D147" s="73" t="s">
        <v>182</v>
      </c>
      <c r="E147" s="73"/>
      <c r="F147" s="82">
        <f>F148</f>
        <v>412</v>
      </c>
    </row>
    <row r="148" spans="1:6" ht="30">
      <c r="A148" s="155" t="s">
        <v>173</v>
      </c>
      <c r="B148" s="118" t="s">
        <v>16</v>
      </c>
      <c r="C148" s="118" t="s">
        <v>20</v>
      </c>
      <c r="D148" s="118" t="s">
        <v>182</v>
      </c>
      <c r="E148" s="118" t="s">
        <v>174</v>
      </c>
      <c r="F148" s="156">
        <v>412</v>
      </c>
    </row>
    <row r="149" spans="1:6" ht="78">
      <c r="A149" s="81" t="s">
        <v>178</v>
      </c>
      <c r="B149" s="73" t="s">
        <v>16</v>
      </c>
      <c r="C149" s="73" t="s">
        <v>20</v>
      </c>
      <c r="D149" s="73" t="s">
        <v>183</v>
      </c>
      <c r="E149" s="73"/>
      <c r="F149" s="82">
        <f>F150</f>
        <v>903.8</v>
      </c>
    </row>
    <row r="150" spans="1:6" ht="30">
      <c r="A150" s="155" t="s">
        <v>173</v>
      </c>
      <c r="B150" s="118" t="s">
        <v>16</v>
      </c>
      <c r="C150" s="118" t="s">
        <v>20</v>
      </c>
      <c r="D150" s="118" t="s">
        <v>183</v>
      </c>
      <c r="E150" s="118" t="s">
        <v>174</v>
      </c>
      <c r="F150" s="156">
        <v>903.8</v>
      </c>
    </row>
    <row r="151" spans="1:6" ht="15">
      <c r="A151" s="77" t="s">
        <v>91</v>
      </c>
      <c r="B151" s="79" t="s">
        <v>16</v>
      </c>
      <c r="C151" s="79" t="s">
        <v>20</v>
      </c>
      <c r="D151" s="68" t="s">
        <v>92</v>
      </c>
      <c r="E151" s="79"/>
      <c r="F151" s="90">
        <f>F152</f>
        <v>978.7</v>
      </c>
    </row>
    <row r="152" spans="1:6" ht="15">
      <c r="A152" s="77" t="s">
        <v>110</v>
      </c>
      <c r="B152" s="68" t="s">
        <v>16</v>
      </c>
      <c r="C152" s="68" t="s">
        <v>20</v>
      </c>
      <c r="D152" s="68" t="s">
        <v>94</v>
      </c>
      <c r="E152" s="68"/>
      <c r="F152" s="158">
        <f>F155+F153+F157</f>
        <v>978.7</v>
      </c>
    </row>
    <row r="153" spans="1:6" ht="46.5">
      <c r="A153" s="159" t="s">
        <v>209</v>
      </c>
      <c r="B153" s="123" t="s">
        <v>16</v>
      </c>
      <c r="C153" s="73" t="s">
        <v>20</v>
      </c>
      <c r="D153" s="73" t="s">
        <v>205</v>
      </c>
      <c r="E153" s="115"/>
      <c r="F153" s="160">
        <f>F154</f>
        <v>0</v>
      </c>
    </row>
    <row r="154" spans="1:6" ht="30">
      <c r="A154" s="155" t="s">
        <v>208</v>
      </c>
      <c r="B154" s="133" t="s">
        <v>16</v>
      </c>
      <c r="C154" s="133" t="s">
        <v>20</v>
      </c>
      <c r="D154" s="133" t="s">
        <v>205</v>
      </c>
      <c r="E154" s="133" t="s">
        <v>68</v>
      </c>
      <c r="F154" s="161">
        <f>650-650</f>
        <v>0</v>
      </c>
    </row>
    <row r="155" spans="1:6" ht="62.25">
      <c r="A155" s="159" t="s">
        <v>168</v>
      </c>
      <c r="B155" s="123" t="s">
        <v>16</v>
      </c>
      <c r="C155" s="73" t="s">
        <v>20</v>
      </c>
      <c r="D155" s="73" t="s">
        <v>169</v>
      </c>
      <c r="E155" s="115"/>
      <c r="F155" s="160">
        <f>F156</f>
        <v>594.7</v>
      </c>
    </row>
    <row r="156" spans="1:6" ht="30">
      <c r="A156" s="155" t="s">
        <v>208</v>
      </c>
      <c r="B156" s="133" t="s">
        <v>16</v>
      </c>
      <c r="C156" s="133" t="s">
        <v>20</v>
      </c>
      <c r="D156" s="133" t="s">
        <v>169</v>
      </c>
      <c r="E156" s="133" t="s">
        <v>68</v>
      </c>
      <c r="F156" s="161">
        <v>594.7</v>
      </c>
    </row>
    <row r="157" spans="1:6" ht="30.75">
      <c r="A157" s="159" t="s">
        <v>207</v>
      </c>
      <c r="B157" s="123" t="s">
        <v>16</v>
      </c>
      <c r="C157" s="73" t="s">
        <v>20</v>
      </c>
      <c r="D157" s="73" t="s">
        <v>206</v>
      </c>
      <c r="E157" s="115"/>
      <c r="F157" s="160">
        <f>F158</f>
        <v>384</v>
      </c>
    </row>
    <row r="158" spans="1:6" ht="30">
      <c r="A158" s="76" t="s">
        <v>90</v>
      </c>
      <c r="B158" s="133" t="s">
        <v>16</v>
      </c>
      <c r="C158" s="133" t="s">
        <v>20</v>
      </c>
      <c r="D158" s="133" t="s">
        <v>206</v>
      </c>
      <c r="E158" s="133" t="s">
        <v>76</v>
      </c>
      <c r="F158" s="161">
        <f>200+184</f>
        <v>384</v>
      </c>
    </row>
    <row r="159" spans="1:6" ht="15">
      <c r="A159" s="77" t="s">
        <v>33</v>
      </c>
      <c r="B159" s="79" t="s">
        <v>16</v>
      </c>
      <c r="C159" s="78" t="s">
        <v>32</v>
      </c>
      <c r="D159" s="80"/>
      <c r="E159" s="80"/>
      <c r="F159" s="70">
        <f>F163+F160</f>
        <v>4259</v>
      </c>
    </row>
    <row r="160" spans="1:6" ht="62.25">
      <c r="A160" s="129" t="s">
        <v>222</v>
      </c>
      <c r="B160" s="130" t="s">
        <v>16</v>
      </c>
      <c r="C160" s="131" t="s">
        <v>32</v>
      </c>
      <c r="D160" s="131" t="s">
        <v>223</v>
      </c>
      <c r="E160" s="124"/>
      <c r="F160" s="132">
        <f>F161</f>
        <v>38.8</v>
      </c>
    </row>
    <row r="161" spans="1:6" ht="78">
      <c r="A161" s="135" t="s">
        <v>230</v>
      </c>
      <c r="B161" s="120" t="s">
        <v>16</v>
      </c>
      <c r="C161" s="123" t="s">
        <v>32</v>
      </c>
      <c r="D161" s="123" t="s">
        <v>231</v>
      </c>
      <c r="E161" s="115"/>
      <c r="F161" s="121">
        <f>F162</f>
        <v>38.8</v>
      </c>
    </row>
    <row r="162" spans="1:6" ht="30">
      <c r="A162" s="117" t="s">
        <v>90</v>
      </c>
      <c r="B162" s="118" t="s">
        <v>16</v>
      </c>
      <c r="C162" s="118" t="s">
        <v>32</v>
      </c>
      <c r="D162" s="118" t="s">
        <v>231</v>
      </c>
      <c r="E162" s="118" t="s">
        <v>76</v>
      </c>
      <c r="F162" s="136">
        <v>38.8</v>
      </c>
    </row>
    <row r="163" spans="1:6" ht="15">
      <c r="A163" s="77" t="s">
        <v>91</v>
      </c>
      <c r="B163" s="68" t="s">
        <v>16</v>
      </c>
      <c r="C163" s="72" t="s">
        <v>32</v>
      </c>
      <c r="D163" s="72" t="s">
        <v>92</v>
      </c>
      <c r="E163" s="80"/>
      <c r="F163" s="90">
        <f>F164</f>
        <v>4220.2</v>
      </c>
    </row>
    <row r="164" spans="1:6" ht="15">
      <c r="A164" s="77" t="s">
        <v>110</v>
      </c>
      <c r="B164" s="68" t="s">
        <v>16</v>
      </c>
      <c r="C164" s="72" t="s">
        <v>32</v>
      </c>
      <c r="D164" s="72" t="s">
        <v>94</v>
      </c>
      <c r="E164" s="79"/>
      <c r="F164" s="90">
        <f>F165+F167+F169+F171</f>
        <v>4220.2</v>
      </c>
    </row>
    <row r="165" spans="1:6" ht="30.75">
      <c r="A165" s="81" t="s">
        <v>136</v>
      </c>
      <c r="B165" s="73" t="s">
        <v>16</v>
      </c>
      <c r="C165" s="72" t="s">
        <v>32</v>
      </c>
      <c r="D165" s="72" t="s">
        <v>137</v>
      </c>
      <c r="E165" s="73"/>
      <c r="F165" s="82">
        <f>F166</f>
        <v>2031.5</v>
      </c>
    </row>
    <row r="166" spans="1:6" ht="30">
      <c r="A166" s="76" t="s">
        <v>90</v>
      </c>
      <c r="B166" s="64" t="s">
        <v>16</v>
      </c>
      <c r="C166" s="64" t="s">
        <v>32</v>
      </c>
      <c r="D166" s="64" t="s">
        <v>137</v>
      </c>
      <c r="E166" s="64" t="s">
        <v>76</v>
      </c>
      <c r="F166" s="84">
        <v>2031.5</v>
      </c>
    </row>
    <row r="167" spans="1:6" ht="30.75">
      <c r="A167" s="81" t="s">
        <v>138</v>
      </c>
      <c r="B167" s="72" t="s">
        <v>16</v>
      </c>
      <c r="C167" s="73" t="s">
        <v>32</v>
      </c>
      <c r="D167" s="72" t="s">
        <v>139</v>
      </c>
      <c r="E167" s="74"/>
      <c r="F167" s="82">
        <f>F168</f>
        <v>100</v>
      </c>
    </row>
    <row r="168" spans="1:6" ht="30">
      <c r="A168" s="76" t="s">
        <v>90</v>
      </c>
      <c r="B168" s="61" t="s">
        <v>16</v>
      </c>
      <c r="C168" s="61" t="s">
        <v>32</v>
      </c>
      <c r="D168" s="64" t="s">
        <v>139</v>
      </c>
      <c r="E168" s="61" t="s">
        <v>76</v>
      </c>
      <c r="F168" s="62">
        <v>100</v>
      </c>
    </row>
    <row r="169" spans="1:6" ht="30.75">
      <c r="A169" s="81" t="s">
        <v>140</v>
      </c>
      <c r="B169" s="73" t="s">
        <v>16</v>
      </c>
      <c r="C169" s="73" t="s">
        <v>32</v>
      </c>
      <c r="D169" s="72" t="s">
        <v>141</v>
      </c>
      <c r="E169" s="74"/>
      <c r="F169" s="82">
        <f>F170</f>
        <v>894.5</v>
      </c>
    </row>
    <row r="170" spans="1:6" ht="30">
      <c r="A170" s="76" t="s">
        <v>90</v>
      </c>
      <c r="B170" s="58" t="s">
        <v>16</v>
      </c>
      <c r="C170" s="58" t="s">
        <v>32</v>
      </c>
      <c r="D170" s="69" t="s">
        <v>141</v>
      </c>
      <c r="E170" s="58" t="s">
        <v>76</v>
      </c>
      <c r="F170" s="59">
        <v>894.5</v>
      </c>
    </row>
    <row r="171" spans="1:6" ht="30.75">
      <c r="A171" s="81" t="s">
        <v>142</v>
      </c>
      <c r="B171" s="73" t="s">
        <v>16</v>
      </c>
      <c r="C171" s="73" t="s">
        <v>32</v>
      </c>
      <c r="D171" s="72" t="s">
        <v>143</v>
      </c>
      <c r="E171" s="74"/>
      <c r="F171" s="75">
        <f>F172</f>
        <v>1194.2</v>
      </c>
    </row>
    <row r="172" spans="1:6" ht="30">
      <c r="A172" s="155" t="s">
        <v>90</v>
      </c>
      <c r="B172" s="64" t="s">
        <v>16</v>
      </c>
      <c r="C172" s="64" t="s">
        <v>32</v>
      </c>
      <c r="D172" s="64" t="s">
        <v>143</v>
      </c>
      <c r="E172" s="64" t="s">
        <v>76</v>
      </c>
      <c r="F172" s="84">
        <v>1194.2</v>
      </c>
    </row>
    <row r="173" spans="1:6" ht="15">
      <c r="A173" s="93" t="s">
        <v>65</v>
      </c>
      <c r="B173" s="162" t="s">
        <v>50</v>
      </c>
      <c r="C173" s="162" t="s">
        <v>64</v>
      </c>
      <c r="D173" s="69"/>
      <c r="E173" s="69"/>
      <c r="F173" s="163">
        <f>F174</f>
        <v>44.7</v>
      </c>
    </row>
    <row r="174" spans="1:6" ht="15">
      <c r="A174" s="91" t="s">
        <v>91</v>
      </c>
      <c r="B174" s="79" t="s">
        <v>50</v>
      </c>
      <c r="C174" s="79" t="s">
        <v>64</v>
      </c>
      <c r="D174" s="79" t="s">
        <v>92</v>
      </c>
      <c r="E174" s="107"/>
      <c r="F174" s="164">
        <f>F175</f>
        <v>44.7</v>
      </c>
    </row>
    <row r="175" spans="1:6" ht="15">
      <c r="A175" s="77" t="s">
        <v>110</v>
      </c>
      <c r="B175" s="79" t="s">
        <v>50</v>
      </c>
      <c r="C175" s="79" t="s">
        <v>64</v>
      </c>
      <c r="D175" s="79" t="s">
        <v>94</v>
      </c>
      <c r="E175" s="106"/>
      <c r="F175" s="165">
        <f>F176</f>
        <v>44.7</v>
      </c>
    </row>
    <row r="176" spans="1:6" ht="62.25">
      <c r="A176" s="166" t="s">
        <v>184</v>
      </c>
      <c r="B176" s="167" t="s">
        <v>50</v>
      </c>
      <c r="C176" s="167" t="s">
        <v>64</v>
      </c>
      <c r="D176" s="167" t="s">
        <v>185</v>
      </c>
      <c r="E176" s="168"/>
      <c r="F176" s="169">
        <f>F177</f>
        <v>44.7</v>
      </c>
    </row>
    <row r="177" spans="1:6" ht="19.5" customHeight="1">
      <c r="A177" s="170" t="s">
        <v>66</v>
      </c>
      <c r="B177" s="171" t="s">
        <v>50</v>
      </c>
      <c r="C177" s="171" t="s">
        <v>64</v>
      </c>
      <c r="D177" s="171" t="s">
        <v>185</v>
      </c>
      <c r="E177" s="171" t="s">
        <v>67</v>
      </c>
      <c r="F177" s="172">
        <v>44.7</v>
      </c>
    </row>
    <row r="178" spans="1:6" ht="15">
      <c r="A178" s="105" t="s">
        <v>55</v>
      </c>
      <c r="B178" s="104" t="s">
        <v>21</v>
      </c>
      <c r="C178" s="107"/>
      <c r="D178" s="107" t="s">
        <v>35</v>
      </c>
      <c r="E178" s="107" t="s">
        <v>35</v>
      </c>
      <c r="F178" s="125">
        <f>F179+F190</f>
        <v>6985.7</v>
      </c>
    </row>
    <row r="179" spans="1:6" ht="15">
      <c r="A179" s="144" t="s">
        <v>36</v>
      </c>
      <c r="B179" s="72" t="s">
        <v>21</v>
      </c>
      <c r="C179" s="123" t="s">
        <v>22</v>
      </c>
      <c r="D179" s="120" t="s">
        <v>35</v>
      </c>
      <c r="E179" s="120" t="s">
        <v>35</v>
      </c>
      <c r="F179" s="121">
        <f>F180+F186</f>
        <v>6905.9</v>
      </c>
    </row>
    <row r="180" spans="1:6" ht="64.5" customHeight="1">
      <c r="A180" s="91" t="s">
        <v>198</v>
      </c>
      <c r="B180" s="79" t="s">
        <v>21</v>
      </c>
      <c r="C180" s="79" t="s">
        <v>22</v>
      </c>
      <c r="D180" s="79" t="s">
        <v>194</v>
      </c>
      <c r="E180" s="120" t="s">
        <v>35</v>
      </c>
      <c r="F180" s="121">
        <f>F181+F188</f>
        <v>6905.9</v>
      </c>
    </row>
    <row r="181" spans="1:6" ht="74.25" customHeight="1">
      <c r="A181" s="100" t="s">
        <v>197</v>
      </c>
      <c r="B181" s="72" t="s">
        <v>21</v>
      </c>
      <c r="C181" s="123" t="s">
        <v>22</v>
      </c>
      <c r="D181" s="123" t="s">
        <v>195</v>
      </c>
      <c r="E181" s="115"/>
      <c r="F181" s="121">
        <f>F185+F182+F183+F184</f>
        <v>6630.9</v>
      </c>
    </row>
    <row r="182" spans="1:6" ht="30">
      <c r="A182" s="173" t="s">
        <v>186</v>
      </c>
      <c r="B182" s="174" t="s">
        <v>21</v>
      </c>
      <c r="C182" s="174" t="s">
        <v>22</v>
      </c>
      <c r="D182" s="174" t="s">
        <v>195</v>
      </c>
      <c r="E182" s="174" t="s">
        <v>83</v>
      </c>
      <c r="F182" s="175">
        <f>4066.2+17.6</f>
        <v>4083.7999999999997</v>
      </c>
    </row>
    <row r="183" spans="1:6" ht="30">
      <c r="A183" s="176" t="s">
        <v>78</v>
      </c>
      <c r="B183" s="174" t="s">
        <v>21</v>
      </c>
      <c r="C183" s="174" t="s">
        <v>22</v>
      </c>
      <c r="D183" s="174" t="s">
        <v>195</v>
      </c>
      <c r="E183" s="174" t="s">
        <v>79</v>
      </c>
      <c r="F183" s="175">
        <v>28.9</v>
      </c>
    </row>
    <row r="184" spans="1:6" ht="30">
      <c r="A184" s="177" t="s">
        <v>90</v>
      </c>
      <c r="B184" s="174" t="s">
        <v>21</v>
      </c>
      <c r="C184" s="174" t="s">
        <v>22</v>
      </c>
      <c r="D184" s="174" t="s">
        <v>195</v>
      </c>
      <c r="E184" s="174" t="s">
        <v>76</v>
      </c>
      <c r="F184" s="175">
        <v>2351.3</v>
      </c>
    </row>
    <row r="185" spans="1:6" ht="22.5" customHeight="1">
      <c r="A185" s="117" t="s">
        <v>80</v>
      </c>
      <c r="B185" s="118" t="s">
        <v>21</v>
      </c>
      <c r="C185" s="118" t="s">
        <v>22</v>
      </c>
      <c r="D185" s="118" t="s">
        <v>195</v>
      </c>
      <c r="E185" s="118" t="s">
        <v>81</v>
      </c>
      <c r="F185" s="136">
        <v>166.9</v>
      </c>
    </row>
    <row r="186" spans="1:6" ht="115.5" customHeight="1" hidden="1">
      <c r="A186" s="178" t="s">
        <v>200</v>
      </c>
      <c r="B186" s="179" t="s">
        <v>21</v>
      </c>
      <c r="C186" s="120" t="s">
        <v>22</v>
      </c>
      <c r="D186" s="120" t="s">
        <v>196</v>
      </c>
      <c r="E186" s="120"/>
      <c r="F186" s="180">
        <f>F187</f>
        <v>0</v>
      </c>
    </row>
    <row r="187" spans="1:6" ht="41.25" customHeight="1" hidden="1">
      <c r="A187" s="181" t="s">
        <v>186</v>
      </c>
      <c r="B187" s="182" t="s">
        <v>21</v>
      </c>
      <c r="C187" s="183" t="s">
        <v>22</v>
      </c>
      <c r="D187" s="183" t="s">
        <v>196</v>
      </c>
      <c r="E187" s="183" t="s">
        <v>83</v>
      </c>
      <c r="F187" s="184">
        <v>0</v>
      </c>
    </row>
    <row r="188" spans="1:6" ht="82.5" customHeight="1">
      <c r="A188" s="185" t="s">
        <v>199</v>
      </c>
      <c r="B188" s="94" t="s">
        <v>21</v>
      </c>
      <c r="C188" s="94" t="s">
        <v>22</v>
      </c>
      <c r="D188" s="94" t="s">
        <v>201</v>
      </c>
      <c r="E188" s="142"/>
      <c r="F188" s="143">
        <f>F189</f>
        <v>275</v>
      </c>
    </row>
    <row r="189" spans="1:6" ht="34.5" customHeight="1">
      <c r="A189" s="155" t="s">
        <v>173</v>
      </c>
      <c r="B189" s="64" t="s">
        <v>21</v>
      </c>
      <c r="C189" s="64" t="s">
        <v>22</v>
      </c>
      <c r="D189" s="64" t="s">
        <v>201</v>
      </c>
      <c r="E189" s="118" t="s">
        <v>174</v>
      </c>
      <c r="F189" s="136">
        <v>275</v>
      </c>
    </row>
    <row r="190" spans="1:6" ht="22.5" customHeight="1">
      <c r="A190" s="129" t="s">
        <v>63</v>
      </c>
      <c r="B190" s="162" t="s">
        <v>21</v>
      </c>
      <c r="C190" s="131" t="s">
        <v>62</v>
      </c>
      <c r="D190" s="124"/>
      <c r="E190" s="124"/>
      <c r="F190" s="132">
        <f>F191</f>
        <v>79.8</v>
      </c>
    </row>
    <row r="191" spans="1:6" ht="22.5" customHeight="1">
      <c r="A191" s="186" t="s">
        <v>91</v>
      </c>
      <c r="B191" s="79" t="s">
        <v>21</v>
      </c>
      <c r="C191" s="79" t="s">
        <v>62</v>
      </c>
      <c r="D191" s="79" t="s">
        <v>92</v>
      </c>
      <c r="E191" s="107"/>
      <c r="F191" s="187">
        <f>F192</f>
        <v>79.8</v>
      </c>
    </row>
    <row r="192" spans="1:6" ht="18" customHeight="1">
      <c r="A192" s="188" t="s">
        <v>110</v>
      </c>
      <c r="B192" s="79" t="s">
        <v>21</v>
      </c>
      <c r="C192" s="79" t="s">
        <v>62</v>
      </c>
      <c r="D192" s="79" t="s">
        <v>94</v>
      </c>
      <c r="E192" s="106"/>
      <c r="F192" s="189">
        <f>F193</f>
        <v>79.8</v>
      </c>
    </row>
    <row r="193" spans="1:6" ht="80.25" customHeight="1">
      <c r="A193" s="190" t="s">
        <v>187</v>
      </c>
      <c r="B193" s="167" t="s">
        <v>21</v>
      </c>
      <c r="C193" s="167" t="s">
        <v>62</v>
      </c>
      <c r="D193" s="167" t="s">
        <v>188</v>
      </c>
      <c r="E193" s="168"/>
      <c r="F193" s="191">
        <f>F194</f>
        <v>79.8</v>
      </c>
    </row>
    <row r="194" spans="1:6" ht="25.5" customHeight="1">
      <c r="A194" s="192" t="s">
        <v>66</v>
      </c>
      <c r="B194" s="171" t="s">
        <v>21</v>
      </c>
      <c r="C194" s="171" t="s">
        <v>62</v>
      </c>
      <c r="D194" s="171" t="s">
        <v>188</v>
      </c>
      <c r="E194" s="171" t="s">
        <v>67</v>
      </c>
      <c r="F194" s="193">
        <v>79.8</v>
      </c>
    </row>
    <row r="195" spans="1:6" ht="15">
      <c r="A195" s="77" t="s">
        <v>23</v>
      </c>
      <c r="B195" s="79" t="s">
        <v>24</v>
      </c>
      <c r="C195" s="79"/>
      <c r="D195" s="79"/>
      <c r="E195" s="80"/>
      <c r="F195" s="194">
        <f>F196</f>
        <v>350</v>
      </c>
    </row>
    <row r="196" spans="1:6" ht="15">
      <c r="A196" s="195" t="s">
        <v>46</v>
      </c>
      <c r="B196" s="94" t="s">
        <v>24</v>
      </c>
      <c r="C196" s="94" t="s">
        <v>47</v>
      </c>
      <c r="D196" s="94"/>
      <c r="E196" s="92"/>
      <c r="F196" s="196">
        <f>F197</f>
        <v>350</v>
      </c>
    </row>
    <row r="197" spans="1:6" ht="15">
      <c r="A197" s="77" t="s">
        <v>91</v>
      </c>
      <c r="B197" s="79" t="s">
        <v>24</v>
      </c>
      <c r="C197" s="79" t="s">
        <v>47</v>
      </c>
      <c r="D197" s="79" t="s">
        <v>92</v>
      </c>
      <c r="E197" s="80"/>
      <c r="F197" s="196">
        <f>F198</f>
        <v>350</v>
      </c>
    </row>
    <row r="198" spans="1:6" ht="15">
      <c r="A198" s="77" t="s">
        <v>110</v>
      </c>
      <c r="B198" s="79" t="s">
        <v>24</v>
      </c>
      <c r="C198" s="79" t="s">
        <v>47</v>
      </c>
      <c r="D198" s="79" t="s">
        <v>94</v>
      </c>
      <c r="E198" s="79"/>
      <c r="F198" s="196">
        <f>F199</f>
        <v>350</v>
      </c>
    </row>
    <row r="199" spans="1:6" ht="30.75">
      <c r="A199" s="100" t="s">
        <v>144</v>
      </c>
      <c r="B199" s="73" t="s">
        <v>24</v>
      </c>
      <c r="C199" s="73" t="s">
        <v>47</v>
      </c>
      <c r="D199" s="73" t="s">
        <v>145</v>
      </c>
      <c r="E199" s="74"/>
      <c r="F199" s="197">
        <f>F200</f>
        <v>350</v>
      </c>
    </row>
    <row r="200" spans="1:6" ht="30">
      <c r="A200" s="83" t="s">
        <v>146</v>
      </c>
      <c r="B200" s="64" t="s">
        <v>24</v>
      </c>
      <c r="C200" s="198" t="s">
        <v>47</v>
      </c>
      <c r="D200" s="198" t="s">
        <v>145</v>
      </c>
      <c r="E200" s="64" t="s">
        <v>75</v>
      </c>
      <c r="F200" s="199">
        <v>350</v>
      </c>
    </row>
    <row r="201" spans="1:6" ht="15">
      <c r="A201" s="77" t="s">
        <v>4</v>
      </c>
      <c r="B201" s="79" t="s">
        <v>57</v>
      </c>
      <c r="C201" s="80"/>
      <c r="D201" s="80"/>
      <c r="E201" s="80"/>
      <c r="F201" s="196">
        <f>F202</f>
        <v>57</v>
      </c>
    </row>
    <row r="202" spans="1:6" ht="30.75">
      <c r="A202" s="93" t="s">
        <v>58</v>
      </c>
      <c r="B202" s="162" t="s">
        <v>57</v>
      </c>
      <c r="C202" s="200" t="s">
        <v>59</v>
      </c>
      <c r="D202" s="69"/>
      <c r="E202" s="69"/>
      <c r="F202" s="196">
        <f>F203</f>
        <v>57</v>
      </c>
    </row>
    <row r="203" spans="1:6" ht="15">
      <c r="A203" s="77" t="s">
        <v>91</v>
      </c>
      <c r="B203" s="162" t="s">
        <v>57</v>
      </c>
      <c r="C203" s="200" t="s">
        <v>59</v>
      </c>
      <c r="D203" s="79" t="s">
        <v>92</v>
      </c>
      <c r="E203" s="69" t="s">
        <v>35</v>
      </c>
      <c r="F203" s="196">
        <f>F204</f>
        <v>57</v>
      </c>
    </row>
    <row r="204" spans="1:6" ht="15">
      <c r="A204" s="77" t="s">
        <v>110</v>
      </c>
      <c r="B204" s="78" t="s">
        <v>57</v>
      </c>
      <c r="C204" s="79" t="s">
        <v>59</v>
      </c>
      <c r="D204" s="79" t="s">
        <v>94</v>
      </c>
      <c r="E204" s="80"/>
      <c r="F204" s="196">
        <f>F205</f>
        <v>57</v>
      </c>
    </row>
    <row r="205" spans="1:6" ht="30.75">
      <c r="A205" s="81" t="s">
        <v>147</v>
      </c>
      <c r="B205" s="72" t="s">
        <v>57</v>
      </c>
      <c r="C205" s="73" t="s">
        <v>59</v>
      </c>
      <c r="D205" s="73" t="s">
        <v>148</v>
      </c>
      <c r="E205" s="74"/>
      <c r="F205" s="197">
        <f>F206</f>
        <v>57</v>
      </c>
    </row>
    <row r="206" spans="1:6" ht="23.25" customHeight="1" thickBot="1">
      <c r="A206" s="201" t="s">
        <v>69</v>
      </c>
      <c r="B206" s="202" t="s">
        <v>57</v>
      </c>
      <c r="C206" s="202" t="s">
        <v>59</v>
      </c>
      <c r="D206" s="202" t="s">
        <v>148</v>
      </c>
      <c r="E206" s="202" t="s">
        <v>149</v>
      </c>
      <c r="F206" s="203">
        <v>57</v>
      </c>
    </row>
    <row r="207" spans="1:6" ht="15.75" thickBot="1">
      <c r="A207" s="204" t="s">
        <v>39</v>
      </c>
      <c r="B207" s="205"/>
      <c r="C207" s="205"/>
      <c r="D207" s="205"/>
      <c r="E207" s="205"/>
      <c r="F207" s="206">
        <f>F16+F84+F91+F104+F122+F173+F178+F195+F201</f>
        <v>61204.499999999985</v>
      </c>
    </row>
    <row r="208" spans="1:5" ht="12.75">
      <c r="A208" s="4"/>
      <c r="B208" s="4"/>
      <c r="C208" s="4"/>
      <c r="D208" s="4"/>
      <c r="E208" s="4"/>
    </row>
    <row r="209" spans="1:5" ht="12.75">
      <c r="A209" s="4"/>
      <c r="B209" s="4"/>
      <c r="C209" s="4"/>
      <c r="D209" s="4"/>
      <c r="E209" s="4"/>
    </row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</sheetData>
  <sheetProtection/>
  <autoFilter ref="A14:F207"/>
  <mergeCells count="9">
    <mergeCell ref="D7:F7"/>
    <mergeCell ref="D8:F8"/>
    <mergeCell ref="A12:F12"/>
    <mergeCell ref="A1:F1"/>
    <mergeCell ref="A2:F2"/>
    <mergeCell ref="A3:F3"/>
    <mergeCell ref="A4:F4"/>
    <mergeCell ref="A5:F5"/>
    <mergeCell ref="A6:F6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5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2014-04-25T07:50:39Z</cp:lastPrinted>
  <dcterms:created xsi:type="dcterms:W3CDTF">2007-10-29T08:26:16Z</dcterms:created>
  <dcterms:modified xsi:type="dcterms:W3CDTF">2014-04-25T07:51:25Z</dcterms:modified>
  <cp:category/>
  <cp:version/>
  <cp:contentType/>
  <cp:contentStatus/>
</cp:coreProperties>
</file>