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0" windowWidth="13920" windowHeight="7872" activeTab="0"/>
  </bookViews>
  <sheets>
    <sheet name="IX" sheetId="1" r:id="rId1"/>
  </sheets>
  <definedNames>
    <definedName name="_xlnm._FilterDatabase" localSheetId="0" hidden="1">'IX'!$A$15:$J$265</definedName>
    <definedName name="_xlnm.Print_Titles" localSheetId="0">'IX'!$15:$16</definedName>
    <definedName name="_xlnm.Print_Area" localSheetId="0">'IX'!$A$1:$J$265</definedName>
  </definedNames>
  <calcPr fullCalcOnLoad="1"/>
</workbook>
</file>

<file path=xl/sharedStrings.xml><?xml version="1.0" encoding="utf-8"?>
<sst xmlns="http://schemas.openxmlformats.org/spreadsheetml/2006/main" count="1450" uniqueCount="308">
  <si>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</si>
  <si>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</si>
  <si>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</si>
  <si>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</si>
  <si>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</si>
  <si>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</si>
  <si>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</si>
  <si>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</si>
  <si>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</si>
  <si>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</si>
  <si>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</si>
  <si>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</si>
  <si>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</si>
  <si>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</si>
  <si>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</si>
  <si>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</si>
  <si>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</si>
  <si>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</si>
  <si>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</si>
  <si>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</si>
  <si>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</si>
  <si>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</si>
  <si>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</si>
  <si>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</si>
  <si>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</si>
  <si>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</si>
  <si>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</si>
  <si>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</si>
  <si>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</si>
  <si>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</si>
  <si>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</si>
  <si>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</si>
  <si>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</si>
  <si>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</si>
  <si>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</si>
  <si>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</si>
  <si>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</si>
  <si>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</si>
  <si>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</si>
  <si>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</si>
  <si>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</si>
  <si>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</si>
  <si>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</si>
  <si>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</si>
  <si>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</si>
  <si>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</si>
  <si>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</si>
  <si>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</si>
  <si>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</si>
  <si>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</si>
  <si>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</si>
  <si>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</si>
  <si>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</si>
  <si>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</si>
  <si>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</si>
  <si>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</si>
  <si>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</si>
  <si>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</si>
  <si>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</si>
  <si>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</si>
  <si>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</si>
  <si>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</si>
  <si>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</si>
  <si>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</si>
  <si>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</si>
  <si>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</si>
  <si>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</si>
  <si>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</si>
  <si>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</si>
  <si>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</si>
  <si>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</si>
  <si>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</si>
  <si>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</si>
  <si>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</si>
  <si>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</si>
  <si>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</si>
  <si>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</si>
  <si>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</si>
  <si>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</si>
  <si>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</si>
  <si>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</si>
  <si>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</si>
  <si>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</si>
  <si>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</si>
  <si>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</si>
  <si>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</si>
  <si>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</si>
  <si>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</si>
  <si>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</si>
  <si>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</si>
  <si>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</si>
  <si>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</si>
  <si>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</si>
  <si>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</si>
  <si>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</si>
  <si>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</si>
  <si>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</si>
  <si>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</si>
  <si>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</si>
  <si>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</si>
  <si>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</si>
  <si>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</si>
  <si>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</si>
  <si>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</si>
  <si>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</si>
  <si>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</si>
  <si>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</si>
  <si>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</si>
  <si>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</si>
  <si>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</si>
  <si>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</si>
  <si>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</si>
  <si>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</si>
  <si>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</si>
  <si>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</si>
  <si>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</si>
  <si>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98 9 9605</t>
  </si>
  <si>
    <t>98 9 9606</t>
  </si>
  <si>
    <t>98 9 9608</t>
  </si>
  <si>
    <t>98 9 9601</t>
  </si>
  <si>
    <t>98 9 1005</t>
  </si>
  <si>
    <t>98 9 1010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</si>
  <si>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</si>
  <si>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</si>
  <si>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</si>
  <si>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</si>
  <si>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</si>
  <si>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</si>
  <si>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</si>
  <si>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</si>
  <si>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 xml:space="preserve">Непрограммные расходы 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</si>
  <si>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</si>
  <si>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Мероприятия по землеустройству и землепользованию в рамках непрограммных расходов органов местного самоуправления</t>
  </si>
  <si>
    <t>Проектирование схем генеральных планов поселений в рамках  непрограммных расходов органов местного самоуправления</t>
  </si>
  <si>
    <t>98 9 9610</t>
  </si>
  <si>
    <t>37 0 0000</t>
  </si>
  <si>
    <t>37 0 1336</t>
  </si>
  <si>
    <t>98 9 1419</t>
  </si>
  <si>
    <t>98 9 1035</t>
  </si>
  <si>
    <t>98 9 1100</t>
  </si>
  <si>
    <t>Мероприятия в области жилищного хозяйства в рамках непрограммных расходов органов местного самоуправления</t>
  </si>
  <si>
    <t>Капитальный ремонт муниципального жилищного фонда в рамках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</si>
  <si>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</si>
  <si>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</si>
  <si>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</si>
  <si>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</si>
  <si>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</si>
  <si>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</si>
  <si>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98 9 1500</t>
  </si>
  <si>
    <t>98 9 1501</t>
  </si>
  <si>
    <t>38 0 0000</t>
  </si>
  <si>
    <t>38 0 8036</t>
  </si>
  <si>
    <t>38 0 8037</t>
  </si>
  <si>
    <t>98 9 0630</t>
  </si>
  <si>
    <t>98 9 1531</t>
  </si>
  <si>
    <t>98 9 1534</t>
  </si>
  <si>
    <t>98 9 1535</t>
  </si>
  <si>
    <t>98 9 1536</t>
  </si>
  <si>
    <t>Культура и кинематография</t>
  </si>
  <si>
    <t>Доплаты к пенсиям муниципальных служащих в рамках непрограммных расходов органов местного самоуправления</t>
  </si>
  <si>
    <t>98 9 9607</t>
  </si>
  <si>
    <t>98 9 9602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</si>
  <si>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</si>
  <si>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</si>
  <si>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</si>
  <si>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</si>
  <si>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</si>
  <si>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</si>
  <si>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</si>
  <si>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</si>
  <si>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67 1 0000</t>
  </si>
  <si>
    <t>67 1 0021</t>
  </si>
  <si>
    <t>67 3 0000</t>
  </si>
  <si>
    <t>67 3 0023</t>
  </si>
  <si>
    <t>98 9 9609</t>
  </si>
  <si>
    <t>40 0 0000</t>
  </si>
  <si>
    <t>40 0 0024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</si>
  <si>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</si>
  <si>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</si>
  <si>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на обеспечение деятельности муниципальных казенных учреждений в рамках 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</si>
  <si>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</si>
  <si>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919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</si>
  <si>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</si>
  <si>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98 9 9611</t>
  </si>
  <si>
    <t>98 9 9501</t>
  </si>
  <si>
    <t>Образование</t>
  </si>
  <si>
    <t>бюджета МО Шумское сельское  поселение на 2015 год</t>
  </si>
  <si>
    <t>Приложение 8</t>
  </si>
  <si>
    <t xml:space="preserve"> решением Совета депутатов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</si>
  <si>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</si>
  <si>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</si>
  <si>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</si>
  <si>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</si>
  <si>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</si>
  <si>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</si>
  <si>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</si>
  <si>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</si>
  <si>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</si>
  <si>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</si>
  <si>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</si>
  <si>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</si>
  <si>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</si>
  <si>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</si>
  <si>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</si>
  <si>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</si>
  <si>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</si>
  <si>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</si>
  <si>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</si>
  <si>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</si>
  <si>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</si>
  <si>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</si>
  <si>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</si>
  <si>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</si>
  <si>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98 9 1506</t>
  </si>
  <si>
    <t>Мероприятия на проведение капитального ремонта (ремонта) объектов водоснабжения и водоотведения в рамках непрограммных расходов органов местного самоуправления</t>
  </si>
  <si>
    <t>100</t>
  </si>
  <si>
    <t>Распределительный газопровод по деревне Речка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</si>
  <si>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Бабаново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</si>
  <si>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"16" декабря 2014 г. №32</t>
  </si>
  <si>
    <t>(в редакции решения совета депутатов</t>
  </si>
  <si>
    <t>111</t>
  </si>
  <si>
    <t>98 9 1007</t>
  </si>
  <si>
    <t>830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</si>
  <si>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</si>
  <si>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Исполнение судебных актов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</si>
  <si>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</si>
  <si>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</si>
  <si>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51 0 0000</t>
  </si>
  <si>
    <t>51 0 1325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</si>
  <si>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</si>
  <si>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</si>
  <si>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</si>
  <si>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</si>
  <si>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</si>
  <si>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64 0 0000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</si>
  <si>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</si>
  <si>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64 1 0000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</si>
  <si>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</si>
  <si>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64 1 1456</t>
  </si>
  <si>
    <t>98 9 8074</t>
  </si>
  <si>
    <t>Мероприятия по подключению новой жилищной застройки к сетям газоснабжения в рамках непрограммных расходов органов местного самоуправления</t>
  </si>
  <si>
    <t>Мероприятия по сносу аварийных многоквартирных домов в рамках непрограммных расходов органов местного самоуправления</t>
  </si>
  <si>
    <t>98 9 1555</t>
  </si>
  <si>
    <t>38 0 8038</t>
  </si>
  <si>
    <t>38 0 8039</t>
  </si>
  <si>
    <t>Строительно-монтажные работы по врезке распределительных сетей газопровода п.Концы и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</si>
  <si>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</si>
  <si>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</si>
  <si>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</si>
  <si>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98 9 1522</t>
  </si>
  <si>
    <t>51 0 1527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</si>
  <si>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</si>
  <si>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Войпола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</si>
  <si>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866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</si>
  <si>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</si>
  <si>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</si>
  <si>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64 2 0000</t>
  </si>
  <si>
    <t>64 2 1457</t>
  </si>
  <si>
    <t>98 9 7203</t>
  </si>
  <si>
    <t>530</t>
  </si>
  <si>
    <t xml:space="preserve">Мероприятия на подготовку и проведение мероприятий, посвященных Дню образования Ленинградской области, в рамках непрограммных расходов 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</si>
  <si>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</si>
  <si>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51 0 7088</t>
  </si>
  <si>
    <t>795</t>
  </si>
  <si>
    <t>84 0 0000</t>
  </si>
  <si>
    <t>Мероприятия на проведение капитального ремонта (ремонта) объектов водоснабжения и водоотведения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</si>
  <si>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84 0 1582</t>
  </si>
  <si>
    <t>Муниципальная программа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</si>
  <si>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Мероприятия по обслуживанию и текущему ремонту газораспределительной сети в рамках муниципальной программы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</si>
  <si>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38 0 1538</t>
  </si>
  <si>
    <t>98 9 0613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</si>
  <si>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</si>
  <si>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вложения денежных средств в уставные фонды муниципальных унитарных предприятий в рамках непрограммных расходов органов местного самоуправления</t>
  </si>
  <si>
    <t>39 0 9503</t>
  </si>
  <si>
    <t>112</t>
  </si>
  <si>
    <t>39 0 9603</t>
  </si>
  <si>
    <t>Муниципальная программа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</si>
  <si>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</si>
  <si>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</si>
  <si>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составлению проектно-сметной документации на ремонт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</si>
  <si>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64 1 1463</t>
  </si>
  <si>
    <t>64 2 1464</t>
  </si>
  <si>
    <t>Мероприятия по составлению проектно-сметной документации на ремонт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</si>
  <si>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64 1 7014</t>
  </si>
  <si>
    <t>016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</si>
  <si>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</si>
  <si>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</si>
  <si>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</si>
  <si>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84 0 7026</t>
  </si>
  <si>
    <t>014</t>
  </si>
  <si>
    <t>Мероприятия, направленные на безаварийную работу объектов водоснабжения и водоотведения,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</si>
  <si>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98 9 7018</t>
  </si>
  <si>
    <t>Реализация мероприятий по повышению надежности и энергетической эффективности в системах теплоснабжения в рамках непрограммных расходов органов местного самоуправления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</si>
  <si>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</si>
  <si>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</si>
  <si>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98 9 7016</t>
  </si>
  <si>
    <t>Мероприятия по подготовке объектов теплоснабжения к отопительному сезону в рамках непрограммных расходов органов местного самоуправления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</si>
  <si>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</si>
  <si>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</si>
  <si>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40 0 7036</t>
  </si>
  <si>
    <t>456</t>
  </si>
  <si>
    <t>Обеспечение выплат стимулирующего характера работникам муниципальных учреждений культуры Ленинградской области в рамках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</si>
  <si>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98 9 0615</t>
  </si>
  <si>
    <t>Субсидии на возмещение затрат в связи с оказанием услуг по тепло-водоснабжению и водоотведению для обеспечения населения в рамках непрограммных расходов органов местного самоуправления</t>
  </si>
  <si>
    <t>98 9 9508</t>
  </si>
  <si>
    <t>901</t>
  </si>
  <si>
    <t>Оказание дополнительной финансовой помощи бюджетам поселений Кировского муниципального района Ленинградской области, в рамках непрограммных расходов органов местного самоуправления</t>
  </si>
  <si>
    <t>от "25" сентября 2015г № 27)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</si>
</sst>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left" wrapText="1"/>
    </xf>
    <xf numFmtId="164" fontId="11" fillId="33" borderId="12" xfId="0" applyNumberFormat="1" applyFont="1" applyFill="1" applyBorder="1" applyAlignment="1">
      <alignment horizontal="right"/>
    </xf>
    <xf numFmtId="164" fontId="11" fillId="33" borderId="13" xfId="0" applyNumberFormat="1" applyFont="1" applyFill="1" applyBorder="1" applyAlignment="1">
      <alignment horizontal="right"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center"/>
    </xf>
    <xf numFmtId="164" fontId="10" fillId="33" borderId="18" xfId="0" applyNumberFormat="1" applyFont="1" applyFill="1" applyBorder="1" applyAlignment="1">
      <alignment horizontal="right"/>
    </xf>
    <xf numFmtId="49" fontId="9" fillId="33" borderId="19" xfId="53" applyNumberFormat="1" applyFont="1" applyFill="1" applyBorder="1" applyAlignment="1" applyProtection="1">
      <alignment horizontal="center" vertical="center" wrapText="1"/>
      <protection/>
    </xf>
    <xf numFmtId="49" fontId="9" fillId="33" borderId="20" xfId="53" applyNumberFormat="1" applyFont="1" applyFill="1" applyBorder="1" applyAlignment="1" applyProtection="1">
      <alignment horizontal="center" vertical="center" wrapText="1"/>
      <protection/>
    </xf>
    <xf numFmtId="49" fontId="10" fillId="33" borderId="21" xfId="0" applyNumberFormat="1" applyFont="1" applyFill="1" applyBorder="1" applyAlignment="1">
      <alignment horizontal="left" wrapText="1"/>
    </xf>
    <xf numFmtId="49" fontId="10" fillId="33" borderId="22" xfId="0" applyNumberFormat="1" applyFont="1" applyFill="1" applyBorder="1" applyAlignment="1">
      <alignment horizontal="center"/>
    </xf>
    <xf numFmtId="164" fontId="10" fillId="33" borderId="23" xfId="0" applyNumberFormat="1" applyFont="1" applyFill="1" applyBorder="1" applyAlignment="1">
      <alignment horizontal="right"/>
    </xf>
    <xf numFmtId="49" fontId="9" fillId="33" borderId="24" xfId="53" applyNumberFormat="1" applyFont="1" applyFill="1" applyBorder="1" applyAlignment="1" applyProtection="1">
      <alignment horizontal="center" vertical="center" wrapText="1"/>
      <protection/>
    </xf>
    <xf numFmtId="49" fontId="10" fillId="33" borderId="25" xfId="0" applyNumberFormat="1" applyFont="1" applyFill="1" applyBorder="1" applyAlignment="1">
      <alignment horizontal="left" wrapText="1"/>
    </xf>
    <xf numFmtId="49" fontId="10" fillId="33" borderId="26" xfId="0" applyNumberFormat="1" applyFont="1" applyFill="1" applyBorder="1" applyAlignment="1">
      <alignment horizontal="center"/>
    </xf>
    <xf numFmtId="164" fontId="10" fillId="33" borderId="27" xfId="0" applyNumberFormat="1" applyFont="1" applyFill="1" applyBorder="1" applyAlignment="1">
      <alignment horizontal="right"/>
    </xf>
    <xf numFmtId="49" fontId="10" fillId="33" borderId="28" xfId="0" applyNumberFormat="1" applyFont="1" applyFill="1" applyBorder="1" applyAlignment="1">
      <alignment horizontal="left" wrapText="1"/>
    </xf>
    <xf numFmtId="49" fontId="10" fillId="33" borderId="29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left" wrapText="1"/>
    </xf>
    <xf numFmtId="164" fontId="10" fillId="33" borderId="31" xfId="0" applyNumberFormat="1" applyFont="1" applyFill="1" applyBorder="1" applyAlignment="1">
      <alignment horizontal="right"/>
    </xf>
    <xf numFmtId="49" fontId="10" fillId="33" borderId="32" xfId="0" applyNumberFormat="1" applyFont="1" applyFill="1" applyBorder="1" applyAlignment="1">
      <alignment horizontal="center"/>
    </xf>
    <xf numFmtId="49" fontId="11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33" xfId="0" applyNumberFormat="1" applyFont="1" applyFill="1" applyBorder="1" applyAlignment="1">
      <alignment horizontal="center"/>
    </xf>
    <xf numFmtId="49" fontId="11" fillId="33" borderId="34" xfId="0" applyNumberFormat="1" applyFont="1" applyFill="1" applyBorder="1" applyAlignment="1">
      <alignment horizontal="center"/>
    </xf>
    <xf numFmtId="164" fontId="10" fillId="33" borderId="35" xfId="0" applyNumberFormat="1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center"/>
    </xf>
    <xf numFmtId="164" fontId="11" fillId="33" borderId="12" xfId="0" applyNumberFormat="1" applyFont="1" applyFill="1" applyBorder="1" applyAlignment="1">
      <alignment horizontal="right"/>
    </xf>
    <xf numFmtId="49" fontId="10" fillId="33" borderId="37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/>
    </xf>
    <xf numFmtId="49" fontId="11" fillId="33" borderId="38" xfId="0" applyNumberFormat="1" applyFont="1" applyFill="1" applyBorder="1" applyAlignment="1">
      <alignment horizontal="center"/>
    </xf>
    <xf numFmtId="164" fontId="10" fillId="33" borderId="39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64" fontId="8" fillId="33" borderId="35" xfId="0" applyNumberFormat="1" applyFont="1" applyFill="1" applyBorder="1" applyAlignment="1">
      <alignment horizontal="right"/>
    </xf>
    <xf numFmtId="164" fontId="11" fillId="33" borderId="40" xfId="0" applyNumberFormat="1" applyFont="1" applyFill="1" applyBorder="1" applyAlignment="1">
      <alignment horizontal="right"/>
    </xf>
    <xf numFmtId="164" fontId="11" fillId="33" borderId="41" xfId="0" applyNumberFormat="1" applyFont="1" applyFill="1" applyBorder="1" applyAlignment="1">
      <alignment horizontal="right"/>
    </xf>
    <xf numFmtId="178" fontId="10" fillId="33" borderId="30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164" fontId="10" fillId="33" borderId="42" xfId="0" applyNumberFormat="1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64" fontId="10" fillId="33" borderId="43" xfId="0" applyNumberFormat="1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center"/>
    </xf>
    <xf numFmtId="49" fontId="10" fillId="33" borderId="33" xfId="0" applyNumberFormat="1" applyFont="1" applyFill="1" applyBorder="1" applyAlignment="1">
      <alignment horizontal="center"/>
    </xf>
    <xf numFmtId="49" fontId="11" fillId="33" borderId="4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center"/>
    </xf>
    <xf numFmtId="164" fontId="10" fillId="33" borderId="47" xfId="0" applyNumberFormat="1" applyFont="1" applyFill="1" applyBorder="1" applyAlignment="1">
      <alignment horizontal="right"/>
    </xf>
    <xf numFmtId="49" fontId="11" fillId="33" borderId="48" xfId="0" applyNumberFormat="1" applyFont="1" applyFill="1" applyBorder="1" applyAlignment="1">
      <alignment horizontal="left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49" xfId="0" applyNumberFormat="1" applyFont="1" applyFill="1" applyBorder="1" applyAlignment="1">
      <alignment horizontal="center"/>
    </xf>
    <xf numFmtId="164" fontId="11" fillId="33" borderId="50" xfId="0" applyNumberFormat="1" applyFont="1" applyFill="1" applyBorder="1" applyAlignment="1">
      <alignment horizontal="right"/>
    </xf>
    <xf numFmtId="49" fontId="10" fillId="33" borderId="51" xfId="0" applyNumberFormat="1" applyFont="1" applyFill="1" applyBorder="1" applyAlignment="1">
      <alignment horizontal="left" wrapText="1"/>
    </xf>
    <xf numFmtId="49" fontId="10" fillId="33" borderId="52" xfId="0" applyNumberFormat="1" applyFont="1" applyFill="1" applyBorder="1" applyAlignment="1">
      <alignment horizontal="center"/>
    </xf>
    <xf numFmtId="49" fontId="10" fillId="33" borderId="52" xfId="0" applyNumberFormat="1" applyFont="1" applyFill="1" applyBorder="1" applyAlignment="1">
      <alignment horizontal="center"/>
    </xf>
    <xf numFmtId="49" fontId="11" fillId="33" borderId="52" xfId="0" applyNumberFormat="1" applyFont="1" applyFill="1" applyBorder="1" applyAlignment="1">
      <alignment horizontal="center"/>
    </xf>
    <xf numFmtId="164" fontId="10" fillId="33" borderId="53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 horizontal="left" wrapText="1"/>
    </xf>
    <xf numFmtId="49" fontId="8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54" xfId="0" applyNumberFormat="1" applyFont="1" applyFill="1" applyBorder="1" applyAlignment="1">
      <alignment horizontal="center"/>
    </xf>
    <xf numFmtId="49" fontId="10" fillId="33" borderId="55" xfId="0" applyNumberFormat="1" applyFont="1" applyFill="1" applyBorder="1" applyAlignment="1">
      <alignment horizontal="left" wrapText="1"/>
    </xf>
    <xf numFmtId="49" fontId="8" fillId="33" borderId="32" xfId="0" applyNumberFormat="1" applyFont="1" applyFill="1" applyBorder="1" applyAlignment="1">
      <alignment horizontal="center"/>
    </xf>
    <xf numFmtId="164" fontId="10" fillId="33" borderId="56" xfId="0" applyNumberFormat="1" applyFont="1" applyFill="1" applyBorder="1" applyAlignment="1">
      <alignment horizontal="right"/>
    </xf>
    <xf numFmtId="49" fontId="10" fillId="33" borderId="54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164" fontId="10" fillId="33" borderId="57" xfId="0" applyNumberFormat="1" applyFont="1" applyFill="1" applyBorder="1" applyAlignment="1">
      <alignment horizontal="right"/>
    </xf>
    <xf numFmtId="49" fontId="8" fillId="33" borderId="29" xfId="0" applyNumberFormat="1" applyFont="1" applyFill="1" applyBorder="1" applyAlignment="1">
      <alignment horizontal="center"/>
    </xf>
    <xf numFmtId="164" fontId="10" fillId="33" borderId="58" xfId="0" applyNumberFormat="1" applyFont="1" applyFill="1" applyBorder="1" applyAlignment="1">
      <alignment horizontal="right"/>
    </xf>
    <xf numFmtId="49" fontId="8" fillId="33" borderId="54" xfId="0" applyNumberFormat="1" applyFont="1" applyFill="1" applyBorder="1" applyAlignment="1">
      <alignment horizontal="center"/>
    </xf>
    <xf numFmtId="49" fontId="11" fillId="33" borderId="37" xfId="0" applyNumberFormat="1" applyFont="1" applyFill="1" applyBorder="1" applyAlignment="1">
      <alignment horizontal="left" wrapText="1"/>
    </xf>
    <xf numFmtId="164" fontId="11" fillId="33" borderId="27" xfId="0" applyNumberFormat="1" applyFont="1" applyFill="1" applyBorder="1" applyAlignment="1">
      <alignment horizontal="right"/>
    </xf>
    <xf numFmtId="164" fontId="8" fillId="33" borderId="27" xfId="0" applyNumberFormat="1" applyFont="1" applyFill="1" applyBorder="1" applyAlignment="1">
      <alignment horizontal="right"/>
    </xf>
    <xf numFmtId="164" fontId="8" fillId="33" borderId="31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49" fontId="11" fillId="33" borderId="34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left" wrapText="1"/>
    </xf>
    <xf numFmtId="49" fontId="10" fillId="33" borderId="30" xfId="0" applyNumberFormat="1" applyFont="1" applyFill="1" applyBorder="1" applyAlignment="1">
      <alignment horizontal="left" wrapText="1"/>
    </xf>
    <xf numFmtId="49" fontId="10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wrapText="1"/>
    </xf>
    <xf numFmtId="49" fontId="11" fillId="33" borderId="33" xfId="0" applyNumberFormat="1" applyFont="1" applyFill="1" applyBorder="1" applyAlignment="1">
      <alignment horizontal="center"/>
    </xf>
    <xf numFmtId="164" fontId="8" fillId="33" borderId="43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 wrapText="1"/>
    </xf>
    <xf numFmtId="164" fontId="8" fillId="33" borderId="43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49" fontId="11" fillId="33" borderId="54" xfId="0" applyNumberFormat="1" applyFont="1" applyFill="1" applyBorder="1" applyAlignment="1">
      <alignment horizontal="center"/>
    </xf>
    <xf numFmtId="164" fontId="8" fillId="33" borderId="42" xfId="0" applyNumberFormat="1" applyFont="1" applyFill="1" applyBorder="1" applyAlignment="1">
      <alignment horizontal="right"/>
    </xf>
    <xf numFmtId="0" fontId="10" fillId="33" borderId="45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164" fontId="10" fillId="33" borderId="61" xfId="0" applyNumberFormat="1" applyFont="1" applyFill="1" applyBorder="1" applyAlignment="1">
      <alignment horizontal="right"/>
    </xf>
    <xf numFmtId="49" fontId="11" fillId="33" borderId="62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center"/>
    </xf>
    <xf numFmtId="49" fontId="11" fillId="33" borderId="63" xfId="0" applyNumberFormat="1" applyFont="1" applyFill="1" applyBorder="1" applyAlignment="1">
      <alignment horizontal="center"/>
    </xf>
    <xf numFmtId="164" fontId="11" fillId="33" borderId="64" xfId="0" applyNumberFormat="1" applyFont="1" applyFill="1" applyBorder="1" applyAlignment="1">
      <alignment horizontal="right"/>
    </xf>
    <xf numFmtId="49" fontId="10" fillId="33" borderId="26" xfId="0" applyNumberFormat="1" applyFont="1" applyFill="1" applyBorder="1" applyAlignment="1">
      <alignment horizontal="center"/>
    </xf>
    <xf numFmtId="164" fontId="11" fillId="33" borderId="41" xfId="0" applyNumberFormat="1" applyFont="1" applyFill="1" applyBorder="1" applyAlignment="1">
      <alignment horizontal="right"/>
    </xf>
    <xf numFmtId="49" fontId="10" fillId="33" borderId="28" xfId="0" applyNumberFormat="1" applyFont="1" applyFill="1" applyBorder="1" applyAlignment="1">
      <alignment horizontal="left" wrapText="1"/>
    </xf>
    <xf numFmtId="164" fontId="8" fillId="33" borderId="58" xfId="0" applyNumberFormat="1" applyFont="1" applyFill="1" applyBorder="1" applyAlignment="1">
      <alignment horizontal="right"/>
    </xf>
    <xf numFmtId="178" fontId="10" fillId="33" borderId="30" xfId="0" applyNumberFormat="1" applyFont="1" applyFill="1" applyBorder="1" applyAlignment="1">
      <alignment horizontal="left" wrapText="1"/>
    </xf>
    <xf numFmtId="164" fontId="8" fillId="33" borderId="31" xfId="0" applyNumberFormat="1" applyFont="1" applyFill="1" applyBorder="1" applyAlignment="1">
      <alignment horizontal="right"/>
    </xf>
    <xf numFmtId="0" fontId="10" fillId="33" borderId="33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 horizontal="right"/>
    </xf>
    <xf numFmtId="49" fontId="10" fillId="33" borderId="24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164" fontId="10" fillId="33" borderId="65" xfId="0" applyNumberFormat="1" applyFont="1" applyFill="1" applyBorder="1" applyAlignment="1">
      <alignment horizontal="right"/>
    </xf>
    <xf numFmtId="49" fontId="10" fillId="33" borderId="45" xfId="0" applyNumberFormat="1" applyFont="1" applyFill="1" applyBorder="1" applyAlignment="1">
      <alignment horizontal="left" wrapText="1"/>
    </xf>
    <xf numFmtId="164" fontId="8" fillId="33" borderId="61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0" fontId="10" fillId="33" borderId="55" xfId="0" applyNumberFormat="1" applyFont="1" applyFill="1" applyBorder="1" applyAlignment="1">
      <alignment horizontal="left" wrapText="1"/>
    </xf>
    <xf numFmtId="164" fontId="8" fillId="33" borderId="56" xfId="0" applyNumberFormat="1" applyFont="1" applyFill="1" applyBorder="1" applyAlignment="1">
      <alignment horizontal="right"/>
    </xf>
    <xf numFmtId="164" fontId="8" fillId="33" borderId="33" xfId="0" applyNumberFormat="1" applyFont="1" applyFill="1" applyBorder="1" applyAlignment="1">
      <alignment horizontal="right"/>
    </xf>
    <xf numFmtId="164" fontId="8" fillId="33" borderId="35" xfId="0" applyNumberFormat="1" applyFont="1" applyFill="1" applyBorder="1" applyAlignment="1">
      <alignment horizontal="right"/>
    </xf>
    <xf numFmtId="165" fontId="8" fillId="33" borderId="31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165" fontId="10" fillId="33" borderId="31" xfId="0" applyNumberFormat="1" applyFont="1" applyFill="1" applyBorder="1" applyAlignment="1">
      <alignment horizontal="right"/>
    </xf>
    <xf numFmtId="165" fontId="10" fillId="33" borderId="27" xfId="0" applyNumberFormat="1" applyFont="1" applyFill="1" applyBorder="1" applyAlignment="1">
      <alignment horizontal="right"/>
    </xf>
    <xf numFmtId="165" fontId="10" fillId="33" borderId="35" xfId="0" applyNumberFormat="1" applyFont="1" applyFill="1" applyBorder="1" applyAlignment="1">
      <alignment horizontal="right"/>
    </xf>
    <xf numFmtId="49" fontId="11" fillId="33" borderId="28" xfId="0" applyNumberFormat="1" applyFont="1" applyFill="1" applyBorder="1" applyAlignment="1">
      <alignment horizontal="left" wrapText="1"/>
    </xf>
    <xf numFmtId="49" fontId="11" fillId="33" borderId="26" xfId="0" applyNumberFormat="1" applyFont="1" applyFill="1" applyBorder="1" applyAlignment="1">
      <alignment horizontal="center"/>
    </xf>
    <xf numFmtId="0" fontId="11" fillId="33" borderId="26" xfId="0" applyNumberFormat="1" applyFont="1" applyFill="1" applyBorder="1" applyAlignment="1">
      <alignment horizontal="center"/>
    </xf>
    <xf numFmtId="165" fontId="11" fillId="33" borderId="27" xfId="0" applyNumberFormat="1" applyFont="1" applyFill="1" applyBorder="1" applyAlignment="1">
      <alignment horizontal="right"/>
    </xf>
    <xf numFmtId="165" fontId="10" fillId="33" borderId="31" xfId="0" applyNumberFormat="1" applyFont="1" applyFill="1" applyBorder="1" applyAlignment="1">
      <alignment horizontal="right"/>
    </xf>
    <xf numFmtId="165" fontId="10" fillId="33" borderId="39" xfId="0" applyNumberFormat="1" applyFont="1" applyFill="1" applyBorder="1" applyAlignment="1">
      <alignment horizontal="right"/>
    </xf>
    <xf numFmtId="49" fontId="11" fillId="33" borderId="67" xfId="0" applyNumberFormat="1" applyFont="1" applyFill="1" applyBorder="1" applyAlignment="1">
      <alignment horizontal="left" wrapText="1"/>
    </xf>
    <xf numFmtId="49" fontId="11" fillId="33" borderId="68" xfId="0" applyNumberFormat="1" applyFont="1" applyFill="1" applyBorder="1" applyAlignment="1">
      <alignment horizontal="center"/>
    </xf>
    <xf numFmtId="165" fontId="11" fillId="33" borderId="69" xfId="0" applyNumberFormat="1" applyFont="1" applyFill="1" applyBorder="1" applyAlignment="1">
      <alignment horizontal="right"/>
    </xf>
    <xf numFmtId="49" fontId="9" fillId="33" borderId="70" xfId="53" applyNumberFormat="1" applyFont="1" applyFill="1" applyBorder="1" applyAlignment="1" applyProtection="1">
      <alignment horizontal="center" vertical="center" wrapText="1"/>
      <protection/>
    </xf>
    <xf numFmtId="49" fontId="8" fillId="33" borderId="71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/>
    </xf>
    <xf numFmtId="49" fontId="8" fillId="33" borderId="72" xfId="0" applyNumberFormat="1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49" fontId="10" fillId="33" borderId="73" xfId="0" applyNumberFormat="1" applyFont="1" applyFill="1" applyBorder="1" applyAlignment="1">
      <alignment horizontal="center" wrapText="1"/>
    </xf>
    <xf numFmtId="49" fontId="8" fillId="33" borderId="33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49" fontId="10" fillId="33" borderId="74" xfId="0" applyNumberFormat="1" applyFont="1" applyFill="1" applyBorder="1" applyAlignment="1">
      <alignment horizontal="center" wrapText="1"/>
    </xf>
    <xf numFmtId="49" fontId="8" fillId="33" borderId="29" xfId="0" applyNumberFormat="1" applyFont="1" applyFill="1" applyBorder="1" applyAlignment="1">
      <alignment horizontal="center" wrapText="1"/>
    </xf>
    <xf numFmtId="49" fontId="10" fillId="33" borderId="75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center" wrapText="1"/>
    </xf>
    <xf numFmtId="49" fontId="8" fillId="33" borderId="32" xfId="0" applyNumberFormat="1" applyFont="1" applyFill="1" applyBorder="1" applyAlignment="1">
      <alignment horizontal="center" wrapText="1"/>
    </xf>
    <xf numFmtId="49" fontId="10" fillId="33" borderId="77" xfId="0" applyNumberFormat="1" applyFont="1" applyFill="1" applyBorder="1" applyAlignment="1">
      <alignment horizontal="left" wrapText="1"/>
    </xf>
    <xf numFmtId="49" fontId="8" fillId="33" borderId="78" xfId="0" applyNumberFormat="1" applyFont="1" applyFill="1" applyBorder="1" applyAlignment="1">
      <alignment horizontal="center"/>
    </xf>
    <xf numFmtId="49" fontId="10" fillId="33" borderId="78" xfId="0" applyNumberFormat="1" applyFont="1" applyFill="1" applyBorder="1" applyAlignment="1">
      <alignment horizontal="center" wrapText="1"/>
    </xf>
    <xf numFmtId="49" fontId="10" fillId="33" borderId="79" xfId="0" applyNumberFormat="1" applyFont="1" applyFill="1" applyBorder="1" applyAlignment="1">
      <alignment horizontal="center" wrapText="1"/>
    </xf>
    <xf numFmtId="49" fontId="10" fillId="33" borderId="78" xfId="0" applyNumberFormat="1" applyFont="1" applyFill="1" applyBorder="1" applyAlignment="1">
      <alignment horizontal="center"/>
    </xf>
    <xf numFmtId="49" fontId="8" fillId="33" borderId="78" xfId="0" applyNumberFormat="1" applyFont="1" applyFill="1" applyBorder="1" applyAlignment="1">
      <alignment horizontal="center" wrapText="1"/>
    </xf>
    <xf numFmtId="49" fontId="11" fillId="33" borderId="78" xfId="0" applyNumberFormat="1" applyFont="1" applyFill="1" applyBorder="1" applyAlignment="1">
      <alignment horizontal="center"/>
    </xf>
    <xf numFmtId="164" fontId="8" fillId="33" borderId="80" xfId="0" applyNumberFormat="1" applyFont="1" applyFill="1" applyBorder="1" applyAlignment="1">
      <alignment horizontal="right"/>
    </xf>
    <xf numFmtId="49" fontId="11" fillId="33" borderId="62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center" wrapText="1"/>
    </xf>
    <xf numFmtId="49" fontId="11" fillId="33" borderId="81" xfId="0" applyNumberFormat="1" applyFont="1" applyFill="1" applyBorder="1" applyAlignment="1">
      <alignment horizontal="center" wrapText="1"/>
    </xf>
    <xf numFmtId="164" fontId="10" fillId="33" borderId="42" xfId="0" applyNumberFormat="1" applyFont="1" applyFill="1" applyBorder="1" applyAlignment="1">
      <alignment horizontal="right"/>
    </xf>
    <xf numFmtId="164" fontId="10" fillId="33" borderId="31" xfId="0" applyNumberFormat="1" applyFont="1" applyFill="1" applyBorder="1" applyAlignment="1">
      <alignment horizontal="right"/>
    </xf>
    <xf numFmtId="164" fontId="10" fillId="33" borderId="58" xfId="0" applyNumberFormat="1" applyFont="1" applyFill="1" applyBorder="1" applyAlignment="1">
      <alignment horizontal="right"/>
    </xf>
    <xf numFmtId="164" fontId="10" fillId="33" borderId="82" xfId="0" applyNumberFormat="1" applyFont="1" applyFill="1" applyBorder="1" applyAlignment="1">
      <alignment horizontal="right"/>
    </xf>
    <xf numFmtId="164" fontId="11" fillId="33" borderId="40" xfId="0" applyNumberFormat="1" applyFont="1" applyFill="1" applyBorder="1" applyAlignment="1">
      <alignment horizontal="right"/>
    </xf>
    <xf numFmtId="164" fontId="10" fillId="33" borderId="35" xfId="0" applyNumberFormat="1" applyFont="1" applyFill="1" applyBorder="1" applyAlignment="1">
      <alignment horizontal="right"/>
    </xf>
    <xf numFmtId="49" fontId="11" fillId="33" borderId="83" xfId="0" applyNumberFormat="1" applyFont="1" applyFill="1" applyBorder="1" applyAlignment="1">
      <alignment horizontal="left" wrapText="1"/>
    </xf>
    <xf numFmtId="49" fontId="11" fillId="33" borderId="84" xfId="0" applyNumberFormat="1" applyFont="1" applyFill="1" applyBorder="1" applyAlignment="1">
      <alignment horizontal="center"/>
    </xf>
    <xf numFmtId="164" fontId="11" fillId="33" borderId="85" xfId="0" applyNumberFormat="1" applyFont="1" applyFill="1" applyBorder="1" applyAlignment="1">
      <alignment horizontal="right"/>
    </xf>
    <xf numFmtId="49" fontId="8" fillId="33" borderId="86" xfId="0" applyNumberFormat="1" applyFont="1" applyFill="1" applyBorder="1" applyAlignment="1">
      <alignment wrapText="1"/>
    </xf>
    <xf numFmtId="49" fontId="13" fillId="33" borderId="87" xfId="0" applyNumberFormat="1" applyFont="1" applyFill="1" applyBorder="1" applyAlignment="1">
      <alignment horizontal="center" wrapText="1"/>
    </xf>
    <xf numFmtId="49" fontId="11" fillId="33" borderId="87" xfId="0" applyNumberFormat="1" applyFont="1" applyFill="1" applyBorder="1" applyAlignment="1">
      <alignment horizontal="center"/>
    </xf>
    <xf numFmtId="49" fontId="13" fillId="33" borderId="87" xfId="0" applyNumberFormat="1" applyFont="1" applyFill="1" applyBorder="1" applyAlignment="1">
      <alignment wrapText="1"/>
    </xf>
    <xf numFmtId="164" fontId="14" fillId="33" borderId="87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88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 wrapText="1"/>
    </xf>
    <xf numFmtId="49" fontId="17" fillId="33" borderId="89" xfId="53" applyNumberFormat="1" applyFont="1" applyFill="1" applyBorder="1" applyAlignment="1" applyProtection="1">
      <alignment horizontal="center" vertical="center" wrapText="1"/>
      <protection/>
    </xf>
    <xf numFmtId="49" fontId="10" fillId="33" borderId="90" xfId="0" applyNumberFormat="1" applyFont="1" applyFill="1" applyBorder="1" applyAlignment="1">
      <alignment horizontal="left" wrapText="1"/>
    </xf>
    <xf numFmtId="49" fontId="11" fillId="33" borderId="91" xfId="0" applyNumberFormat="1" applyFont="1" applyFill="1" applyBorder="1" applyAlignment="1">
      <alignment horizontal="left" wrapText="1"/>
    </xf>
    <xf numFmtId="164" fontId="8" fillId="33" borderId="27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164" fontId="11" fillId="33" borderId="92" xfId="0" applyNumberFormat="1" applyFont="1" applyFill="1" applyBorder="1" applyAlignment="1">
      <alignment horizontal="right"/>
    </xf>
    <xf numFmtId="49" fontId="11" fillId="33" borderId="93" xfId="0" applyNumberFormat="1" applyFont="1" applyFill="1" applyBorder="1" applyAlignment="1">
      <alignment horizontal="left" wrapText="1"/>
    </xf>
    <xf numFmtId="49" fontId="11" fillId="33" borderId="94" xfId="0" applyNumberFormat="1" applyFont="1" applyFill="1" applyBorder="1" applyAlignment="1">
      <alignment horizontal="left" wrapText="1"/>
    </xf>
    <xf numFmtId="49" fontId="11" fillId="33" borderId="95" xfId="0" applyNumberFormat="1" applyFont="1" applyFill="1" applyBorder="1" applyAlignment="1">
      <alignment horizontal="left" wrapText="1"/>
    </xf>
    <xf numFmtId="49" fontId="11" fillId="33" borderId="67" xfId="0" applyNumberFormat="1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left" wrapText="1"/>
    </xf>
    <xf numFmtId="49" fontId="11" fillId="33" borderId="59" xfId="0" applyNumberFormat="1" applyFont="1" applyFill="1" applyBorder="1" applyAlignment="1">
      <alignment horizontal="left" wrapText="1"/>
    </xf>
    <xf numFmtId="49" fontId="11" fillId="33" borderId="96" xfId="0" applyNumberFormat="1" applyFont="1" applyFill="1" applyBorder="1" applyAlignment="1">
      <alignment horizontal="left" wrapText="1"/>
    </xf>
    <xf numFmtId="164" fontId="8" fillId="33" borderId="97" xfId="0" applyNumberFormat="1" applyFont="1" applyFill="1" applyBorder="1" applyAlignment="1">
      <alignment horizontal="right"/>
    </xf>
    <xf numFmtId="49" fontId="11" fillId="33" borderId="94" xfId="0" applyNumberFormat="1" applyFont="1" applyFill="1" applyBorder="1" applyAlignment="1">
      <alignment horizontal="left" wrapText="1"/>
    </xf>
    <xf numFmtId="49" fontId="11" fillId="33" borderId="96" xfId="0" applyNumberFormat="1" applyFont="1" applyFill="1" applyBorder="1" applyAlignment="1">
      <alignment horizontal="left" wrapText="1"/>
    </xf>
    <xf numFmtId="49" fontId="10" fillId="33" borderId="24" xfId="0" applyNumberFormat="1" applyFont="1" applyFill="1" applyBorder="1" applyAlignment="1">
      <alignment horizontal="left" wrapText="1"/>
    </xf>
    <xf numFmtId="49" fontId="8" fillId="33" borderId="34" xfId="0" applyNumberFormat="1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164" fontId="11" fillId="33" borderId="43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72" xfId="0" applyNumberFormat="1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/>
    </xf>
    <xf numFmtId="0" fontId="13" fillId="33" borderId="98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  <xf numFmtId="178" fontId="10" fillId="33" borderId="10" xfId="0" applyNumberFormat="1" applyFont="1" applyFill="1" applyBorder="1" applyAlignment="1">
      <alignment horizontal="left" wrapText="1"/>
    </xf>
    <xf numFmtId="2" fontId="10" fillId="33" borderId="24" xfId="0" applyNumberFormat="1" applyFont="1" applyFill="1" applyBorder="1" applyAlignment="1">
      <alignment horizontal="left" wrapText="1"/>
    </xf>
    <xf numFmtId="2" fontId="10" fillId="33" borderId="10" xfId="0" applyNumberFormat="1" applyFont="1" applyFill="1" applyBorder="1" applyAlignment="1">
      <alignment horizontal="left" wrapText="1"/>
    </xf>
    <xf numFmtId="2" fontId="10" fillId="33" borderId="37" xfId="0" applyNumberFormat="1" applyFont="1" applyFill="1" applyBorder="1" applyAlignment="1">
      <alignment horizontal="left" wrapText="1"/>
    </xf>
    <xf numFmtId="2" fontId="10" fillId="33" borderId="55" xfId="0" applyNumberFormat="1" applyFont="1" applyFill="1" applyBorder="1" applyAlignment="1">
      <alignment horizontal="left" wrapText="1"/>
    </xf>
    <xf numFmtId="2" fontId="10" fillId="33" borderId="1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260</xdr:row>
      <xdr:rowOff>0</xdr:rowOff>
    </xdr:from>
    <xdr:to>
      <xdr:col>10</xdr:col>
      <xdr:colOff>0</xdr:colOff>
      <xdr:row>260</xdr:row>
      <xdr:rowOff>0</xdr:rowOff>
    </xdr:to>
    <xdr:sp>
      <xdr:nvSpPr>
        <xdr:cNvPr id="1" name="2905"/>
        <xdr:cNvSpPr>
          <a:spLocks/>
        </xdr:cNvSpPr>
      </xdr:nvSpPr>
      <xdr:spPr>
        <a:xfrm>
          <a:off x="15430500" y="137102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6"/>
  <sheetViews>
    <sheetView showGridLines="0" tabSelected="1" view="pageBreakPreview" zoomScale="65" zoomScaleNormal="50" zoomScaleSheetLayoutView="65" zoomScalePageLayoutView="0" workbookViewId="0" topLeftCell="A1">
      <selection activeCell="C199" sqref="C199"/>
    </sheetView>
  </sheetViews>
  <sheetFormatPr defaultColWidth="9.00390625" defaultRowHeight="12.75"/>
  <cols>
    <col min="1" max="1" width="6.50390625" style="175" customWidth="1"/>
    <col min="2" max="2" width="5.50390625" style="175" customWidth="1"/>
    <col min="3" max="3" width="102.00390625" style="175" customWidth="1"/>
    <col min="4" max="5" width="9.875" style="175" customWidth="1"/>
    <col min="6" max="6" width="10.625" style="175" customWidth="1"/>
    <col min="7" max="7" width="16.00390625" style="175" customWidth="1"/>
    <col min="8" max="8" width="10.875" style="175" customWidth="1"/>
    <col min="9" max="9" width="9.875" style="175" customWidth="1"/>
    <col min="10" max="10" width="21.375" style="175" customWidth="1"/>
  </cols>
  <sheetData>
    <row r="1" spans="3:10" ht="21">
      <c r="C1" s="201" t="s">
        <v>71</v>
      </c>
      <c r="D1" s="201"/>
      <c r="E1" s="201"/>
      <c r="F1" s="201"/>
      <c r="G1" s="201"/>
      <c r="H1" s="201"/>
      <c r="I1" s="201"/>
      <c r="J1" s="201"/>
    </row>
    <row r="2" spans="3:10" ht="21">
      <c r="C2" s="201" t="s">
        <v>188</v>
      </c>
      <c r="D2" s="201"/>
      <c r="E2" s="201"/>
      <c r="F2" s="201"/>
      <c r="G2" s="201"/>
      <c r="H2" s="201"/>
      <c r="I2" s="201"/>
      <c r="J2" s="201"/>
    </row>
    <row r="3" spans="3:10" ht="21">
      <c r="C3" s="201" t="s">
        <v>51</v>
      </c>
      <c r="D3" s="201"/>
      <c r="E3" s="201"/>
      <c r="F3" s="201"/>
      <c r="G3" s="201"/>
      <c r="H3" s="201"/>
      <c r="I3" s="201"/>
      <c r="J3" s="201"/>
    </row>
    <row r="4" spans="3:10" ht="21">
      <c r="C4" s="201" t="s">
        <v>0</v>
      </c>
      <c r="D4" s="201"/>
      <c r="E4" s="201"/>
      <c r="F4" s="201"/>
      <c r="G4" s="201"/>
      <c r="H4" s="201"/>
      <c r="I4" s="201"/>
      <c r="J4" s="201"/>
    </row>
    <row r="5" spans="3:10" ht="21">
      <c r="C5" s="201" t="s">
        <v>218</v>
      </c>
      <c r="D5" s="201"/>
      <c r="E5" s="201"/>
      <c r="F5" s="201"/>
      <c r="G5" s="201"/>
      <c r="H5" s="201"/>
      <c r="I5" s="201"/>
      <c r="J5" s="201"/>
    </row>
    <row r="6" spans="3:10" ht="21">
      <c r="C6" s="199"/>
      <c r="D6" s="199"/>
      <c r="E6" s="199"/>
      <c r="F6" s="201" t="s">
        <v>187</v>
      </c>
      <c r="G6" s="201"/>
      <c r="H6" s="201"/>
      <c r="I6" s="201"/>
      <c r="J6" s="201"/>
    </row>
    <row r="7" spans="3:10" ht="21">
      <c r="C7" s="199"/>
      <c r="D7" s="199"/>
      <c r="E7" s="199"/>
      <c r="F7" s="199"/>
      <c r="G7" s="201" t="s">
        <v>219</v>
      </c>
      <c r="H7" s="201"/>
      <c r="I7" s="201"/>
      <c r="J7" s="201"/>
    </row>
    <row r="8" spans="3:10" ht="21">
      <c r="C8" s="199"/>
      <c r="D8" s="199"/>
      <c r="E8" s="199"/>
      <c r="F8" s="199"/>
      <c r="G8" s="201" t="s">
        <v>307</v>
      </c>
      <c r="H8" s="201"/>
      <c r="I8" s="201"/>
      <c r="J8" s="201"/>
    </row>
    <row r="9" spans="3:10" ht="21">
      <c r="C9" s="201"/>
      <c r="D9" s="201"/>
      <c r="E9" s="201"/>
      <c r="F9" s="201"/>
      <c r="G9" s="201"/>
      <c r="H9" s="201"/>
      <c r="I9" s="201"/>
      <c r="J9" s="201"/>
    </row>
    <row r="10" spans="3:10" ht="15.75" customHeight="1">
      <c r="C10" s="205"/>
      <c r="D10" s="205"/>
      <c r="E10" s="205"/>
      <c r="F10" s="205"/>
      <c r="G10" s="205"/>
      <c r="H10" s="205"/>
      <c r="I10" s="205"/>
      <c r="J10" s="205"/>
    </row>
    <row r="11" spans="1:10" ht="25.5" customHeight="1">
      <c r="A11" s="206" t="s">
        <v>42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ht="27.75" customHeight="1">
      <c r="A12" s="206" t="s">
        <v>186</v>
      </c>
      <c r="B12" s="206"/>
      <c r="C12" s="206"/>
      <c r="D12" s="206"/>
      <c r="E12" s="206"/>
      <c r="F12" s="206"/>
      <c r="G12" s="206"/>
      <c r="H12" s="206"/>
      <c r="I12" s="206"/>
      <c r="J12" s="206"/>
    </row>
    <row r="13" spans="3:10" ht="15.75" customHeight="1">
      <c r="C13" s="176"/>
      <c r="D13" s="176"/>
      <c r="E13" s="176"/>
      <c r="F13" s="176"/>
      <c r="G13" s="176"/>
      <c r="H13" s="176"/>
      <c r="I13" s="176"/>
      <c r="J13" s="177"/>
    </row>
    <row r="14" ht="13.5" customHeight="1" thickBot="1"/>
    <row r="15" spans="1:10" ht="51" customHeight="1" thickTop="1">
      <c r="A15" s="178" t="s">
        <v>31</v>
      </c>
      <c r="B15" s="178"/>
      <c r="C15" s="178" t="s">
        <v>32</v>
      </c>
      <c r="D15" s="178" t="s">
        <v>43</v>
      </c>
      <c r="E15" s="178" t="s">
        <v>44</v>
      </c>
      <c r="F15" s="178" t="s">
        <v>45</v>
      </c>
      <c r="G15" s="178" t="s">
        <v>46</v>
      </c>
      <c r="H15" s="178" t="s">
        <v>57</v>
      </c>
      <c r="I15" s="178" t="s">
        <v>47</v>
      </c>
      <c r="J15" s="179" t="s">
        <v>70</v>
      </c>
    </row>
    <row r="16" spans="1:10" ht="21" customHeight="1" thickBot="1">
      <c r="A16" s="180">
        <v>1</v>
      </c>
      <c r="B16" s="180"/>
      <c r="C16" s="180">
        <v>2</v>
      </c>
      <c r="D16" s="180" t="s">
        <v>33</v>
      </c>
      <c r="E16" s="180" t="s">
        <v>34</v>
      </c>
      <c r="F16" s="180" t="s">
        <v>35</v>
      </c>
      <c r="G16" s="180" t="s">
        <v>36</v>
      </c>
      <c r="H16" s="180" t="s">
        <v>37</v>
      </c>
      <c r="I16" s="180" t="s">
        <v>48</v>
      </c>
      <c r="J16" s="180" t="s">
        <v>49</v>
      </c>
    </row>
    <row r="17" spans="1:10" ht="67.5" customHeight="1" thickBot="1" thickTop="1">
      <c r="A17" s="6" t="s">
        <v>53</v>
      </c>
      <c r="B17" s="7"/>
      <c r="C17" s="8" t="s">
        <v>55</v>
      </c>
      <c r="D17" s="9" t="s">
        <v>52</v>
      </c>
      <c r="E17" s="9"/>
      <c r="F17" s="9"/>
      <c r="G17" s="9"/>
      <c r="H17" s="9"/>
      <c r="I17" s="9"/>
      <c r="J17" s="10">
        <f>J18</f>
        <v>57296.90000000001</v>
      </c>
    </row>
    <row r="18" spans="1:10" ht="52.5" thickBot="1">
      <c r="A18" s="11"/>
      <c r="B18" s="12" t="s">
        <v>54</v>
      </c>
      <c r="C18" s="13" t="s">
        <v>55</v>
      </c>
      <c r="D18" s="14" t="s">
        <v>52</v>
      </c>
      <c r="E18" s="14"/>
      <c r="F18" s="14" t="s">
        <v>38</v>
      </c>
      <c r="G18" s="14" t="s">
        <v>38</v>
      </c>
      <c r="H18" s="14" t="s">
        <v>38</v>
      </c>
      <c r="I18" s="14" t="s">
        <v>38</v>
      </c>
      <c r="J18" s="15">
        <f>J19+J80+J87+J102+J138+J220+J236+J242+J214</f>
        <v>57296.90000000001</v>
      </c>
    </row>
    <row r="19" spans="1:10" ht="17.25">
      <c r="A19" s="202"/>
      <c r="B19" s="16"/>
      <c r="C19" s="17" t="s">
        <v>1</v>
      </c>
      <c r="D19" s="18" t="s">
        <v>52</v>
      </c>
      <c r="E19" s="18" t="s">
        <v>2</v>
      </c>
      <c r="F19" s="18"/>
      <c r="G19" s="18" t="s">
        <v>38</v>
      </c>
      <c r="H19" s="18" t="s">
        <v>38</v>
      </c>
      <c r="I19" s="18" t="s">
        <v>38</v>
      </c>
      <c r="J19" s="19">
        <f>J20+J47+J52+J57</f>
        <v>7803.5</v>
      </c>
    </row>
    <row r="20" spans="1:10" ht="51.75">
      <c r="A20" s="202"/>
      <c r="B20" s="16"/>
      <c r="C20" s="20" t="s">
        <v>25</v>
      </c>
      <c r="D20" s="21" t="s">
        <v>52</v>
      </c>
      <c r="E20" s="18" t="s">
        <v>2</v>
      </c>
      <c r="F20" s="18" t="s">
        <v>4</v>
      </c>
      <c r="G20" s="18"/>
      <c r="H20" s="18"/>
      <c r="I20" s="21"/>
      <c r="J20" s="19">
        <f>J21+J35</f>
        <v>5914</v>
      </c>
    </row>
    <row r="21" spans="1:10" ht="30" customHeight="1">
      <c r="A21" s="202"/>
      <c r="B21" s="16"/>
      <c r="C21" s="22" t="s">
        <v>92</v>
      </c>
      <c r="D21" s="21" t="s">
        <v>52</v>
      </c>
      <c r="E21" s="21" t="s">
        <v>2</v>
      </c>
      <c r="F21" s="21" t="s">
        <v>4</v>
      </c>
      <c r="G21" s="21" t="s">
        <v>106</v>
      </c>
      <c r="H21" s="21" t="s">
        <v>38</v>
      </c>
      <c r="I21" s="21" t="s">
        <v>38</v>
      </c>
      <c r="J21" s="23">
        <f>J22+J32</f>
        <v>5592.6</v>
      </c>
    </row>
    <row r="22" spans="1:10" ht="34.5">
      <c r="A22" s="202"/>
      <c r="B22" s="16"/>
      <c r="C22" s="22" t="s">
        <v>93</v>
      </c>
      <c r="D22" s="21" t="s">
        <v>52</v>
      </c>
      <c r="E22" s="21" t="s">
        <v>2</v>
      </c>
      <c r="F22" s="21" t="s">
        <v>4</v>
      </c>
      <c r="G22" s="21" t="s">
        <v>107</v>
      </c>
      <c r="H22" s="21"/>
      <c r="I22" s="44"/>
      <c r="J22" s="23">
        <f>J23+J25+J27</f>
        <v>5591.6</v>
      </c>
    </row>
    <row r="23" spans="1:10" ht="51.75">
      <c r="A23" s="202"/>
      <c r="B23" s="16"/>
      <c r="C23" s="32" t="s">
        <v>94</v>
      </c>
      <c r="D23" s="33" t="s">
        <v>52</v>
      </c>
      <c r="E23" s="34" t="s">
        <v>2</v>
      </c>
      <c r="F23" s="34" t="s">
        <v>4</v>
      </c>
      <c r="G23" s="34" t="s">
        <v>108</v>
      </c>
      <c r="H23" s="34"/>
      <c r="I23" s="35"/>
      <c r="J23" s="36">
        <f>J24</f>
        <v>3391.9</v>
      </c>
    </row>
    <row r="24" spans="1:10" ht="33.75" customHeight="1">
      <c r="A24" s="202"/>
      <c r="B24" s="16"/>
      <c r="C24" s="3" t="s">
        <v>190</v>
      </c>
      <c r="D24" s="30" t="s">
        <v>52</v>
      </c>
      <c r="E24" s="30" t="s">
        <v>2</v>
      </c>
      <c r="F24" s="30" t="s">
        <v>4</v>
      </c>
      <c r="G24" s="30" t="s">
        <v>108</v>
      </c>
      <c r="H24" s="30" t="s">
        <v>189</v>
      </c>
      <c r="I24" s="30" t="s">
        <v>39</v>
      </c>
      <c r="J24" s="31">
        <v>3391.9</v>
      </c>
    </row>
    <row r="25" spans="1:10" ht="69">
      <c r="A25" s="202"/>
      <c r="B25" s="16"/>
      <c r="C25" s="32" t="s">
        <v>95</v>
      </c>
      <c r="D25" s="33" t="s">
        <v>52</v>
      </c>
      <c r="E25" s="34" t="s">
        <v>2</v>
      </c>
      <c r="F25" s="34" t="s">
        <v>4</v>
      </c>
      <c r="G25" s="34" t="s">
        <v>109</v>
      </c>
      <c r="H25" s="34"/>
      <c r="I25" s="35"/>
      <c r="J25" s="36">
        <f>J26</f>
        <v>485.7</v>
      </c>
    </row>
    <row r="26" spans="1:10" ht="31.5" customHeight="1">
      <c r="A26" s="202"/>
      <c r="B26" s="16"/>
      <c r="C26" s="3" t="s">
        <v>190</v>
      </c>
      <c r="D26" s="30" t="s">
        <v>52</v>
      </c>
      <c r="E26" s="30" t="s">
        <v>2</v>
      </c>
      <c r="F26" s="30" t="s">
        <v>4</v>
      </c>
      <c r="G26" s="30" t="s">
        <v>109</v>
      </c>
      <c r="H26" s="30" t="s">
        <v>189</v>
      </c>
      <c r="I26" s="30" t="s">
        <v>39</v>
      </c>
      <c r="J26" s="31">
        <v>485.7</v>
      </c>
    </row>
    <row r="27" spans="1:10" ht="51.75">
      <c r="A27" s="202"/>
      <c r="B27" s="16"/>
      <c r="C27" s="26" t="s">
        <v>96</v>
      </c>
      <c r="D27" s="37" t="s">
        <v>52</v>
      </c>
      <c r="E27" s="27" t="s">
        <v>2</v>
      </c>
      <c r="F27" s="27" t="s">
        <v>4</v>
      </c>
      <c r="G27" s="27" t="s">
        <v>110</v>
      </c>
      <c r="H27" s="27"/>
      <c r="I27" s="38"/>
      <c r="J27" s="39">
        <f>J28+J30+J29+J31</f>
        <v>1714</v>
      </c>
    </row>
    <row r="28" spans="1:10" ht="34.5">
      <c r="A28" s="202"/>
      <c r="B28" s="16"/>
      <c r="C28" s="186" t="s">
        <v>193</v>
      </c>
      <c r="D28" s="28" t="s">
        <v>52</v>
      </c>
      <c r="E28" s="28" t="s">
        <v>2</v>
      </c>
      <c r="F28" s="28" t="s">
        <v>4</v>
      </c>
      <c r="G28" s="28" t="s">
        <v>110</v>
      </c>
      <c r="H28" s="28" t="s">
        <v>191</v>
      </c>
      <c r="I28" s="28" t="s">
        <v>39</v>
      </c>
      <c r="J28" s="40">
        <v>1413.4</v>
      </c>
    </row>
    <row r="29" spans="1:10" ht="34.5">
      <c r="A29" s="202"/>
      <c r="B29" s="16"/>
      <c r="C29" s="186" t="s">
        <v>193</v>
      </c>
      <c r="D29" s="28" t="s">
        <v>52</v>
      </c>
      <c r="E29" s="28" t="s">
        <v>2</v>
      </c>
      <c r="F29" s="28" t="s">
        <v>4</v>
      </c>
      <c r="G29" s="28" t="s">
        <v>110</v>
      </c>
      <c r="H29" s="28" t="s">
        <v>191</v>
      </c>
      <c r="I29" s="28" t="s">
        <v>220</v>
      </c>
      <c r="J29" s="40">
        <v>290.6</v>
      </c>
    </row>
    <row r="30" spans="1:10" ht="30" customHeight="1">
      <c r="A30" s="202"/>
      <c r="B30" s="16"/>
      <c r="C30" s="186" t="s">
        <v>194</v>
      </c>
      <c r="D30" s="28" t="s">
        <v>52</v>
      </c>
      <c r="E30" s="28" t="s">
        <v>2</v>
      </c>
      <c r="F30" s="28" t="s">
        <v>4</v>
      </c>
      <c r="G30" s="28" t="s">
        <v>110</v>
      </c>
      <c r="H30" s="28" t="s">
        <v>192</v>
      </c>
      <c r="I30" s="28" t="s">
        <v>39</v>
      </c>
      <c r="J30" s="111">
        <v>10</v>
      </c>
    </row>
    <row r="31" spans="1:10" ht="30" customHeight="1">
      <c r="A31" s="202"/>
      <c r="B31" s="16"/>
      <c r="C31" s="188" t="s">
        <v>194</v>
      </c>
      <c r="D31" s="30" t="s">
        <v>52</v>
      </c>
      <c r="E31" s="30" t="s">
        <v>2</v>
      </c>
      <c r="F31" s="30" t="s">
        <v>4</v>
      </c>
      <c r="G31" s="30" t="s">
        <v>110</v>
      </c>
      <c r="H31" s="30" t="s">
        <v>192</v>
      </c>
      <c r="I31" s="30" t="s">
        <v>220</v>
      </c>
      <c r="J31" s="41">
        <f>4-4</f>
        <v>0</v>
      </c>
    </row>
    <row r="32" spans="1:10" ht="34.5">
      <c r="A32" s="202"/>
      <c r="B32" s="16"/>
      <c r="C32" s="42" t="s">
        <v>97</v>
      </c>
      <c r="D32" s="43" t="s">
        <v>52</v>
      </c>
      <c r="E32" s="43" t="s">
        <v>2</v>
      </c>
      <c r="F32" s="21" t="s">
        <v>4</v>
      </c>
      <c r="G32" s="21" t="s">
        <v>111</v>
      </c>
      <c r="H32" s="44"/>
      <c r="I32" s="44"/>
      <c r="J32" s="45">
        <f>J33</f>
        <v>1</v>
      </c>
    </row>
    <row r="33" spans="1:10" ht="69">
      <c r="A33" s="202"/>
      <c r="B33" s="16"/>
      <c r="C33" s="46" t="s">
        <v>98</v>
      </c>
      <c r="D33" s="37" t="s">
        <v>52</v>
      </c>
      <c r="E33" s="47" t="s">
        <v>2</v>
      </c>
      <c r="F33" s="27" t="s">
        <v>4</v>
      </c>
      <c r="G33" s="27" t="s">
        <v>112</v>
      </c>
      <c r="H33" s="38"/>
      <c r="I33" s="38"/>
      <c r="J33" s="48">
        <f>J34</f>
        <v>1</v>
      </c>
    </row>
    <row r="34" spans="1:10" ht="34.5">
      <c r="A34" s="202"/>
      <c r="B34" s="16"/>
      <c r="C34" s="186" t="s">
        <v>193</v>
      </c>
      <c r="D34" s="49" t="s">
        <v>52</v>
      </c>
      <c r="E34" s="30" t="s">
        <v>2</v>
      </c>
      <c r="F34" s="30" t="s">
        <v>4</v>
      </c>
      <c r="G34" s="30" t="s">
        <v>112</v>
      </c>
      <c r="H34" s="30" t="s">
        <v>191</v>
      </c>
      <c r="I34" s="30" t="s">
        <v>253</v>
      </c>
      <c r="J34" s="41">
        <v>1</v>
      </c>
    </row>
    <row r="35" spans="1:10" ht="17.25">
      <c r="A35" s="202"/>
      <c r="B35" s="16"/>
      <c r="C35" s="22" t="s">
        <v>99</v>
      </c>
      <c r="D35" s="21" t="s">
        <v>52</v>
      </c>
      <c r="E35" s="43" t="s">
        <v>2</v>
      </c>
      <c r="F35" s="21" t="s">
        <v>4</v>
      </c>
      <c r="G35" s="21" t="s">
        <v>113</v>
      </c>
      <c r="H35" s="44"/>
      <c r="I35" s="44"/>
      <c r="J35" s="45">
        <f>J36</f>
        <v>321.4</v>
      </c>
    </row>
    <row r="36" spans="1:10" ht="17.25">
      <c r="A36" s="202"/>
      <c r="B36" s="16"/>
      <c r="C36" s="22" t="s">
        <v>100</v>
      </c>
      <c r="D36" s="21" t="s">
        <v>52</v>
      </c>
      <c r="E36" s="43" t="s">
        <v>2</v>
      </c>
      <c r="F36" s="21" t="s">
        <v>4</v>
      </c>
      <c r="G36" s="21" t="s">
        <v>114</v>
      </c>
      <c r="H36" s="44"/>
      <c r="I36" s="44"/>
      <c r="J36" s="45">
        <f>J37+J39+J41+J43+J45</f>
        <v>321.4</v>
      </c>
    </row>
    <row r="37" spans="1:10" ht="51.75">
      <c r="A37" s="202"/>
      <c r="B37" s="16"/>
      <c r="C37" s="26" t="s">
        <v>196</v>
      </c>
      <c r="D37" s="50" t="s">
        <v>52</v>
      </c>
      <c r="E37" s="27" t="s">
        <v>2</v>
      </c>
      <c r="F37" s="27" t="s">
        <v>4</v>
      </c>
      <c r="G37" s="27" t="s">
        <v>115</v>
      </c>
      <c r="H37" s="27"/>
      <c r="I37" s="38"/>
      <c r="J37" s="29">
        <f>J38</f>
        <v>88.4</v>
      </c>
    </row>
    <row r="38" spans="1:10" ht="17.25">
      <c r="A38" s="202"/>
      <c r="B38" s="16"/>
      <c r="C38" s="51" t="s">
        <v>101</v>
      </c>
      <c r="D38" s="49" t="s">
        <v>52</v>
      </c>
      <c r="E38" s="30" t="s">
        <v>2</v>
      </c>
      <c r="F38" s="30" t="s">
        <v>4</v>
      </c>
      <c r="G38" s="30" t="s">
        <v>115</v>
      </c>
      <c r="H38" s="30" t="s">
        <v>83</v>
      </c>
      <c r="I38" s="49" t="s">
        <v>50</v>
      </c>
      <c r="J38" s="31">
        <v>88.4</v>
      </c>
    </row>
    <row r="39" spans="1:10" ht="51.75">
      <c r="A39" s="202"/>
      <c r="B39" s="16"/>
      <c r="C39" s="52" t="s">
        <v>197</v>
      </c>
      <c r="D39" s="53" t="s">
        <v>52</v>
      </c>
      <c r="E39" s="53" t="s">
        <v>2</v>
      </c>
      <c r="F39" s="53" t="s">
        <v>4</v>
      </c>
      <c r="G39" s="53" t="s">
        <v>116</v>
      </c>
      <c r="H39" s="53"/>
      <c r="I39" s="53" t="s">
        <v>38</v>
      </c>
      <c r="J39" s="54">
        <f>J40</f>
        <v>11.6</v>
      </c>
    </row>
    <row r="40" spans="1:10" ht="17.25">
      <c r="A40" s="202"/>
      <c r="B40" s="16"/>
      <c r="C40" s="55" t="s">
        <v>101</v>
      </c>
      <c r="D40" s="56" t="s">
        <v>52</v>
      </c>
      <c r="E40" s="57" t="s">
        <v>2</v>
      </c>
      <c r="F40" s="57" t="s">
        <v>4</v>
      </c>
      <c r="G40" s="57" t="s">
        <v>116</v>
      </c>
      <c r="H40" s="57" t="s">
        <v>83</v>
      </c>
      <c r="I40" s="56" t="s">
        <v>50</v>
      </c>
      <c r="J40" s="58">
        <v>11.6</v>
      </c>
    </row>
    <row r="41" spans="1:10" ht="51.75">
      <c r="A41" s="202"/>
      <c r="B41" s="16"/>
      <c r="C41" s="59" t="s">
        <v>198</v>
      </c>
      <c r="D41" s="60" t="s">
        <v>52</v>
      </c>
      <c r="E41" s="61" t="s">
        <v>2</v>
      </c>
      <c r="F41" s="61" t="s">
        <v>4</v>
      </c>
      <c r="G41" s="61" t="s">
        <v>117</v>
      </c>
      <c r="H41" s="61"/>
      <c r="I41" s="62"/>
      <c r="J41" s="63">
        <f>J42</f>
        <v>48.7</v>
      </c>
    </row>
    <row r="42" spans="1:10" ht="17.25">
      <c r="A42" s="202"/>
      <c r="B42" s="16"/>
      <c r="C42" s="51" t="s">
        <v>101</v>
      </c>
      <c r="D42" s="30" t="s">
        <v>52</v>
      </c>
      <c r="E42" s="30" t="s">
        <v>2</v>
      </c>
      <c r="F42" s="30" t="s">
        <v>4</v>
      </c>
      <c r="G42" s="30" t="s">
        <v>117</v>
      </c>
      <c r="H42" s="30" t="s">
        <v>83</v>
      </c>
      <c r="I42" s="30" t="s">
        <v>50</v>
      </c>
      <c r="J42" s="31">
        <v>48.7</v>
      </c>
    </row>
    <row r="43" spans="1:10" ht="51.75">
      <c r="A43" s="202"/>
      <c r="B43" s="16"/>
      <c r="C43" s="52" t="s">
        <v>199</v>
      </c>
      <c r="D43" s="53" t="s">
        <v>52</v>
      </c>
      <c r="E43" s="53" t="s">
        <v>2</v>
      </c>
      <c r="F43" s="53" t="s">
        <v>4</v>
      </c>
      <c r="G43" s="53" t="s">
        <v>118</v>
      </c>
      <c r="H43" s="53"/>
      <c r="I43" s="64"/>
      <c r="J43" s="54">
        <f>J44</f>
        <v>31.7</v>
      </c>
    </row>
    <row r="44" spans="1:10" ht="17.25">
      <c r="A44" s="202"/>
      <c r="B44" s="16"/>
      <c r="C44" s="55" t="s">
        <v>101</v>
      </c>
      <c r="D44" s="56" t="s">
        <v>52</v>
      </c>
      <c r="E44" s="57" t="s">
        <v>2</v>
      </c>
      <c r="F44" s="57" t="s">
        <v>4</v>
      </c>
      <c r="G44" s="57" t="s">
        <v>118</v>
      </c>
      <c r="H44" s="57" t="s">
        <v>83</v>
      </c>
      <c r="I44" s="57" t="s">
        <v>50</v>
      </c>
      <c r="J44" s="58">
        <v>31.7</v>
      </c>
    </row>
    <row r="45" spans="1:10" ht="51.75">
      <c r="A45" s="202"/>
      <c r="B45" s="16"/>
      <c r="C45" s="181" t="s">
        <v>200</v>
      </c>
      <c r="D45" s="27" t="s">
        <v>52</v>
      </c>
      <c r="E45" s="27" t="s">
        <v>2</v>
      </c>
      <c r="F45" s="27" t="s">
        <v>4</v>
      </c>
      <c r="G45" s="27" t="s">
        <v>183</v>
      </c>
      <c r="H45" s="27"/>
      <c r="I45" s="27"/>
      <c r="J45" s="29">
        <f>J46</f>
        <v>141</v>
      </c>
    </row>
    <row r="46" spans="1:10" ht="17.25">
      <c r="A46" s="202"/>
      <c r="B46" s="16"/>
      <c r="C46" s="182" t="s">
        <v>101</v>
      </c>
      <c r="D46" s="30" t="s">
        <v>52</v>
      </c>
      <c r="E46" s="30" t="s">
        <v>2</v>
      </c>
      <c r="F46" s="30" t="s">
        <v>4</v>
      </c>
      <c r="G46" s="30" t="s">
        <v>183</v>
      </c>
      <c r="H46" s="30" t="s">
        <v>83</v>
      </c>
      <c r="I46" s="30" t="s">
        <v>50</v>
      </c>
      <c r="J46" s="31">
        <v>141</v>
      </c>
    </row>
    <row r="47" spans="1:10" ht="17.25">
      <c r="A47" s="202"/>
      <c r="B47" s="16"/>
      <c r="C47" s="65" t="s">
        <v>76</v>
      </c>
      <c r="D47" s="66" t="s">
        <v>52</v>
      </c>
      <c r="E47" s="18" t="s">
        <v>2</v>
      </c>
      <c r="F47" s="18" t="s">
        <v>77</v>
      </c>
      <c r="G47" s="18"/>
      <c r="H47" s="18"/>
      <c r="I47" s="67"/>
      <c r="J47" s="19">
        <f>J48</f>
        <v>49</v>
      </c>
    </row>
    <row r="48" spans="1:10" ht="17.25">
      <c r="A48" s="202"/>
      <c r="B48" s="16"/>
      <c r="C48" s="32" t="s">
        <v>99</v>
      </c>
      <c r="D48" s="66" t="s">
        <v>52</v>
      </c>
      <c r="E48" s="47" t="s">
        <v>2</v>
      </c>
      <c r="F48" s="27" t="s">
        <v>77</v>
      </c>
      <c r="G48" s="27" t="s">
        <v>113</v>
      </c>
      <c r="H48" s="68"/>
      <c r="I48" s="67"/>
      <c r="J48" s="45">
        <f>J49</f>
        <v>49</v>
      </c>
    </row>
    <row r="49" spans="1:10" ht="17.25">
      <c r="A49" s="202"/>
      <c r="B49" s="16"/>
      <c r="C49" s="69" t="s">
        <v>100</v>
      </c>
      <c r="D49" s="24" t="s">
        <v>52</v>
      </c>
      <c r="E49" s="70" t="s">
        <v>2</v>
      </c>
      <c r="F49" s="24" t="s">
        <v>77</v>
      </c>
      <c r="G49" s="24" t="s">
        <v>114</v>
      </c>
      <c r="H49" s="25"/>
      <c r="I49" s="24"/>
      <c r="J49" s="71">
        <f>J50</f>
        <v>49</v>
      </c>
    </row>
    <row r="50" spans="1:10" ht="57.75" customHeight="1">
      <c r="A50" s="202"/>
      <c r="B50" s="16"/>
      <c r="C50" s="26" t="s">
        <v>201</v>
      </c>
      <c r="D50" s="50" t="s">
        <v>52</v>
      </c>
      <c r="E50" s="27" t="s">
        <v>2</v>
      </c>
      <c r="F50" s="27" t="s">
        <v>77</v>
      </c>
      <c r="G50" s="27" t="s">
        <v>119</v>
      </c>
      <c r="H50" s="27"/>
      <c r="I50" s="38"/>
      <c r="J50" s="48">
        <f>J51</f>
        <v>49</v>
      </c>
    </row>
    <row r="51" spans="1:10" ht="17.25">
      <c r="A51" s="202"/>
      <c r="B51" s="16"/>
      <c r="C51" s="51" t="s">
        <v>101</v>
      </c>
      <c r="D51" s="49" t="s">
        <v>52</v>
      </c>
      <c r="E51" s="30" t="s">
        <v>2</v>
      </c>
      <c r="F51" s="30" t="s">
        <v>77</v>
      </c>
      <c r="G51" s="30" t="s">
        <v>119</v>
      </c>
      <c r="H51" s="30" t="s">
        <v>83</v>
      </c>
      <c r="I51" s="30" t="s">
        <v>50</v>
      </c>
      <c r="J51" s="31">
        <v>49</v>
      </c>
    </row>
    <row r="52" spans="1:10" ht="17.25">
      <c r="A52" s="202"/>
      <c r="B52" s="16"/>
      <c r="C52" s="22" t="s">
        <v>6</v>
      </c>
      <c r="D52" s="66" t="s">
        <v>52</v>
      </c>
      <c r="E52" s="21" t="s">
        <v>2</v>
      </c>
      <c r="F52" s="21" t="s">
        <v>90</v>
      </c>
      <c r="G52" s="21"/>
      <c r="H52" s="21"/>
      <c r="I52" s="67"/>
      <c r="J52" s="23">
        <f>J53</f>
        <v>100</v>
      </c>
    </row>
    <row r="53" spans="1:10" ht="17.25">
      <c r="A53" s="202"/>
      <c r="B53" s="16"/>
      <c r="C53" s="32" t="s">
        <v>99</v>
      </c>
      <c r="D53" s="66" t="s">
        <v>52</v>
      </c>
      <c r="E53" s="21" t="s">
        <v>2</v>
      </c>
      <c r="F53" s="21" t="s">
        <v>90</v>
      </c>
      <c r="G53" s="21" t="s">
        <v>113</v>
      </c>
      <c r="H53" s="21"/>
      <c r="I53" s="67"/>
      <c r="J53" s="23">
        <f>J54</f>
        <v>100</v>
      </c>
    </row>
    <row r="54" spans="1:10" ht="17.25">
      <c r="A54" s="202"/>
      <c r="B54" s="16"/>
      <c r="C54" s="22" t="s">
        <v>100</v>
      </c>
      <c r="D54" s="66" t="s">
        <v>52</v>
      </c>
      <c r="E54" s="21" t="s">
        <v>2</v>
      </c>
      <c r="F54" s="21" t="s">
        <v>90</v>
      </c>
      <c r="G54" s="21" t="s">
        <v>114</v>
      </c>
      <c r="H54" s="21" t="s">
        <v>38</v>
      </c>
      <c r="I54" s="67"/>
      <c r="J54" s="23">
        <f>J55</f>
        <v>100</v>
      </c>
    </row>
    <row r="55" spans="1:10" ht="34.5">
      <c r="A55" s="202"/>
      <c r="B55" s="16"/>
      <c r="C55" s="32" t="s">
        <v>102</v>
      </c>
      <c r="D55" s="37" t="s">
        <v>52</v>
      </c>
      <c r="E55" s="34" t="s">
        <v>2</v>
      </c>
      <c r="F55" s="34" t="s">
        <v>90</v>
      </c>
      <c r="G55" s="34" t="s">
        <v>120</v>
      </c>
      <c r="H55" s="34"/>
      <c r="I55" s="38"/>
      <c r="J55" s="36">
        <f>J56</f>
        <v>100</v>
      </c>
    </row>
    <row r="56" spans="1:10" ht="17.25">
      <c r="A56" s="202"/>
      <c r="B56" s="16"/>
      <c r="C56" s="78" t="s">
        <v>89</v>
      </c>
      <c r="D56" s="30" t="s">
        <v>52</v>
      </c>
      <c r="E56" s="67" t="s">
        <v>2</v>
      </c>
      <c r="F56" s="67" t="s">
        <v>90</v>
      </c>
      <c r="G56" s="67" t="s">
        <v>120</v>
      </c>
      <c r="H56" s="67" t="s">
        <v>91</v>
      </c>
      <c r="I56" s="30" t="s">
        <v>39</v>
      </c>
      <c r="J56" s="79">
        <v>100</v>
      </c>
    </row>
    <row r="57" spans="1:10" ht="17.25">
      <c r="A57" s="202"/>
      <c r="B57" s="16"/>
      <c r="C57" s="22" t="s">
        <v>7</v>
      </c>
      <c r="D57" s="66" t="s">
        <v>52</v>
      </c>
      <c r="E57" s="21" t="s">
        <v>2</v>
      </c>
      <c r="F57" s="21" t="s">
        <v>72</v>
      </c>
      <c r="G57" s="21"/>
      <c r="H57" s="21"/>
      <c r="I57" s="67"/>
      <c r="J57" s="23">
        <f>J58</f>
        <v>1740.5</v>
      </c>
    </row>
    <row r="58" spans="1:10" ht="17.25">
      <c r="A58" s="202"/>
      <c r="B58" s="16"/>
      <c r="C58" s="32" t="s">
        <v>99</v>
      </c>
      <c r="D58" s="66" t="s">
        <v>52</v>
      </c>
      <c r="E58" s="21" t="s">
        <v>2</v>
      </c>
      <c r="F58" s="21" t="s">
        <v>72</v>
      </c>
      <c r="G58" s="21" t="s">
        <v>113</v>
      </c>
      <c r="H58" s="21"/>
      <c r="I58" s="67"/>
      <c r="J58" s="80">
        <f>J59</f>
        <v>1740.5</v>
      </c>
    </row>
    <row r="59" spans="1:10" ht="17.25">
      <c r="A59" s="202"/>
      <c r="B59" s="16"/>
      <c r="C59" s="22" t="s">
        <v>100</v>
      </c>
      <c r="D59" s="75" t="s">
        <v>52</v>
      </c>
      <c r="E59" s="21" t="s">
        <v>2</v>
      </c>
      <c r="F59" s="21" t="s">
        <v>72</v>
      </c>
      <c r="G59" s="21" t="s">
        <v>114</v>
      </c>
      <c r="H59" s="21"/>
      <c r="I59" s="44"/>
      <c r="J59" s="81">
        <f>J67+J71+J73+J78+J62+J64+J76+J60+J69</f>
        <v>1740.5</v>
      </c>
    </row>
    <row r="60" spans="1:10" ht="51.75">
      <c r="A60" s="202"/>
      <c r="B60" s="16"/>
      <c r="C60" s="82" t="s">
        <v>272</v>
      </c>
      <c r="D60" s="37" t="s">
        <v>52</v>
      </c>
      <c r="E60" s="27" t="s">
        <v>2</v>
      </c>
      <c r="F60" s="27" t="s">
        <v>72</v>
      </c>
      <c r="G60" s="27" t="s">
        <v>270</v>
      </c>
      <c r="H60" s="27"/>
      <c r="I60" s="38"/>
      <c r="J60" s="29">
        <f>J61</f>
        <v>100</v>
      </c>
    </row>
    <row r="61" spans="1:10" ht="34.5">
      <c r="A61" s="202"/>
      <c r="B61" s="16"/>
      <c r="C61" s="3" t="s">
        <v>271</v>
      </c>
      <c r="D61" s="49" t="s">
        <v>52</v>
      </c>
      <c r="E61" s="30" t="s">
        <v>2</v>
      </c>
      <c r="F61" s="30" t="s">
        <v>72</v>
      </c>
      <c r="G61" s="30" t="s">
        <v>270</v>
      </c>
      <c r="H61" s="30" t="s">
        <v>85</v>
      </c>
      <c r="I61" s="30" t="s">
        <v>39</v>
      </c>
      <c r="J61" s="31">
        <v>100</v>
      </c>
    </row>
    <row r="62" spans="1:10" ht="51.75">
      <c r="A62" s="202"/>
      <c r="B62" s="16"/>
      <c r="C62" s="82" t="s">
        <v>223</v>
      </c>
      <c r="D62" s="37" t="s">
        <v>52</v>
      </c>
      <c r="E62" s="27" t="s">
        <v>2</v>
      </c>
      <c r="F62" s="27" t="s">
        <v>72</v>
      </c>
      <c r="G62" s="27" t="s">
        <v>221</v>
      </c>
      <c r="H62" s="27"/>
      <c r="I62" s="38"/>
      <c r="J62" s="29">
        <f>J63</f>
        <v>123.9</v>
      </c>
    </row>
    <row r="63" spans="1:10" ht="17.25">
      <c r="A63" s="202"/>
      <c r="B63" s="16"/>
      <c r="C63" s="3" t="s">
        <v>224</v>
      </c>
      <c r="D63" s="49" t="s">
        <v>52</v>
      </c>
      <c r="E63" s="30" t="s">
        <v>2</v>
      </c>
      <c r="F63" s="30" t="s">
        <v>72</v>
      </c>
      <c r="G63" s="30" t="s">
        <v>221</v>
      </c>
      <c r="H63" s="30" t="s">
        <v>222</v>
      </c>
      <c r="I63" s="30" t="s">
        <v>220</v>
      </c>
      <c r="J63" s="31">
        <f>20+103.9</f>
        <v>123.9</v>
      </c>
    </row>
    <row r="64" spans="1:10" ht="51.75">
      <c r="A64" s="202"/>
      <c r="B64" s="16"/>
      <c r="C64" s="82" t="s">
        <v>226</v>
      </c>
      <c r="D64" s="37" t="s">
        <v>52</v>
      </c>
      <c r="E64" s="27" t="s">
        <v>2</v>
      </c>
      <c r="F64" s="27" t="s">
        <v>72</v>
      </c>
      <c r="G64" s="27" t="s">
        <v>225</v>
      </c>
      <c r="H64" s="27"/>
      <c r="I64" s="38"/>
      <c r="J64" s="29">
        <f>J66+J65</f>
        <v>322</v>
      </c>
    </row>
    <row r="65" spans="1:10" ht="34.5">
      <c r="A65" s="202"/>
      <c r="B65" s="16"/>
      <c r="C65" s="194" t="s">
        <v>193</v>
      </c>
      <c r="D65" s="83" t="s">
        <v>52</v>
      </c>
      <c r="E65" s="28" t="s">
        <v>2</v>
      </c>
      <c r="F65" s="28" t="s">
        <v>72</v>
      </c>
      <c r="G65" s="28" t="s">
        <v>225</v>
      </c>
      <c r="H65" s="28" t="s">
        <v>191</v>
      </c>
      <c r="I65" s="28" t="s">
        <v>39</v>
      </c>
      <c r="J65" s="40">
        <v>172</v>
      </c>
    </row>
    <row r="66" spans="1:10" ht="34.5">
      <c r="A66" s="202"/>
      <c r="B66" s="16"/>
      <c r="C66" s="192" t="s">
        <v>193</v>
      </c>
      <c r="D66" s="128" t="s">
        <v>52</v>
      </c>
      <c r="E66" s="67" t="s">
        <v>2</v>
      </c>
      <c r="F66" s="67" t="s">
        <v>72</v>
      </c>
      <c r="G66" s="67" t="s">
        <v>225</v>
      </c>
      <c r="H66" s="67" t="s">
        <v>191</v>
      </c>
      <c r="I66" s="67" t="s">
        <v>220</v>
      </c>
      <c r="J66" s="79">
        <v>150</v>
      </c>
    </row>
    <row r="67" spans="1:10" ht="34.5">
      <c r="A67" s="202"/>
      <c r="B67" s="16"/>
      <c r="C67" s="82" t="s">
        <v>103</v>
      </c>
      <c r="D67" s="37" t="s">
        <v>52</v>
      </c>
      <c r="E67" s="27" t="s">
        <v>2</v>
      </c>
      <c r="F67" s="27" t="s">
        <v>72</v>
      </c>
      <c r="G67" s="27" t="s">
        <v>121</v>
      </c>
      <c r="H67" s="27"/>
      <c r="I67" s="38"/>
      <c r="J67" s="29">
        <f>J68</f>
        <v>39.8</v>
      </c>
    </row>
    <row r="68" spans="1:10" ht="34.5">
      <c r="A68" s="202"/>
      <c r="B68" s="16"/>
      <c r="C68" s="3" t="s">
        <v>193</v>
      </c>
      <c r="D68" s="49" t="s">
        <v>52</v>
      </c>
      <c r="E68" s="30" t="s">
        <v>2</v>
      </c>
      <c r="F68" s="30" t="s">
        <v>72</v>
      </c>
      <c r="G68" s="30" t="s">
        <v>121</v>
      </c>
      <c r="H68" s="30" t="s">
        <v>191</v>
      </c>
      <c r="I68" s="30" t="s">
        <v>39</v>
      </c>
      <c r="J68" s="31">
        <v>39.8</v>
      </c>
    </row>
    <row r="69" spans="1:10" ht="51.75">
      <c r="A69" s="202"/>
      <c r="B69" s="16"/>
      <c r="C69" s="82" t="s">
        <v>298</v>
      </c>
      <c r="D69" s="37" t="s">
        <v>52</v>
      </c>
      <c r="E69" s="27" t="s">
        <v>2</v>
      </c>
      <c r="F69" s="27" t="s">
        <v>72</v>
      </c>
      <c r="G69" s="27" t="s">
        <v>297</v>
      </c>
      <c r="H69" s="27"/>
      <c r="I69" s="38"/>
      <c r="J69" s="29">
        <f>J70</f>
        <v>40</v>
      </c>
    </row>
    <row r="70" spans="1:10" ht="34.5">
      <c r="A70" s="202"/>
      <c r="B70" s="16"/>
      <c r="C70" s="3" t="s">
        <v>193</v>
      </c>
      <c r="D70" s="49" t="s">
        <v>52</v>
      </c>
      <c r="E70" s="30" t="s">
        <v>2</v>
      </c>
      <c r="F70" s="30" t="s">
        <v>72</v>
      </c>
      <c r="G70" s="30" t="s">
        <v>297</v>
      </c>
      <c r="H70" s="30" t="s">
        <v>191</v>
      </c>
      <c r="I70" s="30" t="s">
        <v>39</v>
      </c>
      <c r="J70" s="31">
        <v>40</v>
      </c>
    </row>
    <row r="71" spans="1:10" ht="69">
      <c r="A71" s="202"/>
      <c r="B71" s="16"/>
      <c r="C71" s="26" t="s">
        <v>104</v>
      </c>
      <c r="D71" s="37" t="s">
        <v>52</v>
      </c>
      <c r="E71" s="47" t="s">
        <v>2</v>
      </c>
      <c r="F71" s="47" t="s">
        <v>72</v>
      </c>
      <c r="G71" s="47" t="s">
        <v>122</v>
      </c>
      <c r="H71" s="27"/>
      <c r="I71" s="38"/>
      <c r="J71" s="29">
        <f>J72</f>
        <v>551</v>
      </c>
    </row>
    <row r="72" spans="1:10" ht="34.5">
      <c r="A72" s="202"/>
      <c r="B72" s="16"/>
      <c r="C72" s="3" t="s">
        <v>193</v>
      </c>
      <c r="D72" s="83" t="s">
        <v>52</v>
      </c>
      <c r="E72" s="28" t="s">
        <v>2</v>
      </c>
      <c r="F72" s="28" t="s">
        <v>72</v>
      </c>
      <c r="G72" s="28" t="s">
        <v>122</v>
      </c>
      <c r="H72" s="28" t="s">
        <v>191</v>
      </c>
      <c r="I72" s="83" t="s">
        <v>39</v>
      </c>
      <c r="J72" s="40">
        <v>551</v>
      </c>
    </row>
    <row r="73" spans="1:10" ht="51.75">
      <c r="A73" s="202"/>
      <c r="B73" s="16"/>
      <c r="C73" s="26" t="s">
        <v>105</v>
      </c>
      <c r="D73" s="37" t="s">
        <v>52</v>
      </c>
      <c r="E73" s="47" t="s">
        <v>2</v>
      </c>
      <c r="F73" s="27" t="s">
        <v>72</v>
      </c>
      <c r="G73" s="27" t="s">
        <v>123</v>
      </c>
      <c r="H73" s="38"/>
      <c r="I73" s="27"/>
      <c r="J73" s="39">
        <f>J74+J75</f>
        <v>248</v>
      </c>
    </row>
    <row r="74" spans="1:10" ht="34.5">
      <c r="A74" s="202"/>
      <c r="B74" s="16"/>
      <c r="C74" s="194" t="s">
        <v>193</v>
      </c>
      <c r="D74" s="83" t="s">
        <v>52</v>
      </c>
      <c r="E74" s="28" t="s">
        <v>2</v>
      </c>
      <c r="F74" s="28" t="s">
        <v>72</v>
      </c>
      <c r="G74" s="28" t="s">
        <v>123</v>
      </c>
      <c r="H74" s="28" t="s">
        <v>191</v>
      </c>
      <c r="I74" s="83" t="s">
        <v>39</v>
      </c>
      <c r="J74" s="40">
        <v>198</v>
      </c>
    </row>
    <row r="75" spans="1:10" ht="34.5">
      <c r="A75" s="202"/>
      <c r="B75" s="16"/>
      <c r="C75" s="3" t="s">
        <v>193</v>
      </c>
      <c r="D75" s="49" t="s">
        <v>52</v>
      </c>
      <c r="E75" s="30" t="s">
        <v>2</v>
      </c>
      <c r="F75" s="30" t="s">
        <v>72</v>
      </c>
      <c r="G75" s="30" t="s">
        <v>123</v>
      </c>
      <c r="H75" s="30" t="s">
        <v>191</v>
      </c>
      <c r="I75" s="49" t="s">
        <v>220</v>
      </c>
      <c r="J75" s="31">
        <v>50</v>
      </c>
    </row>
    <row r="76" spans="1:10" ht="51.75">
      <c r="A76" s="202"/>
      <c r="B76" s="16"/>
      <c r="C76" s="196" t="s">
        <v>260</v>
      </c>
      <c r="D76" s="37" t="s">
        <v>52</v>
      </c>
      <c r="E76" s="47" t="s">
        <v>2</v>
      </c>
      <c r="F76" s="47" t="s">
        <v>72</v>
      </c>
      <c r="G76" s="47" t="s">
        <v>258</v>
      </c>
      <c r="H76" s="27"/>
      <c r="I76" s="38"/>
      <c r="J76" s="29">
        <f>J77</f>
        <v>250</v>
      </c>
    </row>
    <row r="77" spans="1:10" ht="34.5">
      <c r="A77" s="202"/>
      <c r="B77" s="16"/>
      <c r="C77" s="187" t="s">
        <v>193</v>
      </c>
      <c r="D77" s="83" t="s">
        <v>52</v>
      </c>
      <c r="E77" s="28" t="s">
        <v>2</v>
      </c>
      <c r="F77" s="28" t="s">
        <v>72</v>
      </c>
      <c r="G77" s="28" t="s">
        <v>258</v>
      </c>
      <c r="H77" s="28" t="s">
        <v>191</v>
      </c>
      <c r="I77" s="83" t="s">
        <v>259</v>
      </c>
      <c r="J77" s="40">
        <v>250</v>
      </c>
    </row>
    <row r="78" spans="1:10" ht="51.75">
      <c r="A78" s="202"/>
      <c r="B78" s="16"/>
      <c r="C78" s="26" t="s">
        <v>202</v>
      </c>
      <c r="D78" s="37" t="s">
        <v>52</v>
      </c>
      <c r="E78" s="27" t="s">
        <v>2</v>
      </c>
      <c r="F78" s="27" t="s">
        <v>72</v>
      </c>
      <c r="G78" s="27" t="s">
        <v>124</v>
      </c>
      <c r="H78" s="27"/>
      <c r="I78" s="27"/>
      <c r="J78" s="48">
        <f>J79</f>
        <v>65.8</v>
      </c>
    </row>
    <row r="79" spans="1:10" ht="17.25">
      <c r="A79" s="202"/>
      <c r="B79" s="16"/>
      <c r="C79" s="51" t="s">
        <v>101</v>
      </c>
      <c r="D79" s="28" t="s">
        <v>52</v>
      </c>
      <c r="E79" s="30" t="s">
        <v>2</v>
      </c>
      <c r="F79" s="30" t="s">
        <v>72</v>
      </c>
      <c r="G79" s="30" t="s">
        <v>124</v>
      </c>
      <c r="H79" s="30" t="s">
        <v>83</v>
      </c>
      <c r="I79" s="28" t="s">
        <v>50</v>
      </c>
      <c r="J79" s="41">
        <v>65.8</v>
      </c>
    </row>
    <row r="80" spans="1:10" ht="17.25">
      <c r="A80" s="202"/>
      <c r="B80" s="16"/>
      <c r="C80" s="84" t="s">
        <v>8</v>
      </c>
      <c r="D80" s="21" t="s">
        <v>52</v>
      </c>
      <c r="E80" s="75" t="s">
        <v>9</v>
      </c>
      <c r="F80" s="75"/>
      <c r="G80" s="75"/>
      <c r="H80" s="75"/>
      <c r="I80" s="21"/>
      <c r="J80" s="23">
        <f>J81</f>
        <v>184.3</v>
      </c>
    </row>
    <row r="81" spans="1:10" ht="17.25">
      <c r="A81" s="202"/>
      <c r="B81" s="16"/>
      <c r="C81" s="85" t="s">
        <v>27</v>
      </c>
      <c r="D81" s="21" t="s">
        <v>52</v>
      </c>
      <c r="E81" s="75" t="s">
        <v>9</v>
      </c>
      <c r="F81" s="86" t="s">
        <v>26</v>
      </c>
      <c r="G81" s="75"/>
      <c r="H81" s="75"/>
      <c r="I81" s="21"/>
      <c r="J81" s="23">
        <f>J82</f>
        <v>184.3</v>
      </c>
    </row>
    <row r="82" spans="1:10" ht="17.25">
      <c r="A82" s="202"/>
      <c r="B82" s="16"/>
      <c r="C82" s="85" t="s">
        <v>99</v>
      </c>
      <c r="D82" s="21" t="s">
        <v>52</v>
      </c>
      <c r="E82" s="75" t="s">
        <v>9</v>
      </c>
      <c r="F82" s="86" t="s">
        <v>26</v>
      </c>
      <c r="G82" s="86" t="s">
        <v>113</v>
      </c>
      <c r="H82" s="75"/>
      <c r="I82" s="21"/>
      <c r="J82" s="23">
        <f>J83</f>
        <v>184.3</v>
      </c>
    </row>
    <row r="83" spans="1:10" ht="17.25">
      <c r="A83" s="202"/>
      <c r="B83" s="16"/>
      <c r="C83" s="85" t="s">
        <v>100</v>
      </c>
      <c r="D83" s="21" t="s">
        <v>52</v>
      </c>
      <c r="E83" s="75" t="s">
        <v>9</v>
      </c>
      <c r="F83" s="86" t="s">
        <v>26</v>
      </c>
      <c r="G83" s="86" t="s">
        <v>114</v>
      </c>
      <c r="H83" s="87"/>
      <c r="I83" s="21"/>
      <c r="J83" s="45">
        <f>J84</f>
        <v>184.3</v>
      </c>
    </row>
    <row r="84" spans="1:10" ht="51.75">
      <c r="A84" s="202"/>
      <c r="B84" s="16"/>
      <c r="C84" s="88" t="s">
        <v>125</v>
      </c>
      <c r="D84" s="37" t="s">
        <v>52</v>
      </c>
      <c r="E84" s="37" t="s">
        <v>9</v>
      </c>
      <c r="F84" s="50" t="s">
        <v>26</v>
      </c>
      <c r="G84" s="50" t="s">
        <v>126</v>
      </c>
      <c r="H84" s="89"/>
      <c r="I84" s="38"/>
      <c r="J84" s="90">
        <f>J85+J86</f>
        <v>184.3</v>
      </c>
    </row>
    <row r="85" spans="1:10" ht="33.75" customHeight="1">
      <c r="A85" s="202"/>
      <c r="B85" s="16"/>
      <c r="C85" s="186" t="s">
        <v>190</v>
      </c>
      <c r="D85" s="28" t="s">
        <v>52</v>
      </c>
      <c r="E85" s="83" t="s">
        <v>9</v>
      </c>
      <c r="F85" s="83" t="s">
        <v>26</v>
      </c>
      <c r="G85" s="83" t="s">
        <v>126</v>
      </c>
      <c r="H85" s="83" t="s">
        <v>189</v>
      </c>
      <c r="I85" s="28" t="s">
        <v>84</v>
      </c>
      <c r="J85" s="40">
        <v>161.6</v>
      </c>
    </row>
    <row r="86" spans="1:10" ht="34.5">
      <c r="A86" s="202"/>
      <c r="B86" s="16"/>
      <c r="C86" s="187" t="s">
        <v>193</v>
      </c>
      <c r="D86" s="30" t="s">
        <v>52</v>
      </c>
      <c r="E86" s="49" t="s">
        <v>9</v>
      </c>
      <c r="F86" s="49" t="s">
        <v>26</v>
      </c>
      <c r="G86" s="49" t="s">
        <v>126</v>
      </c>
      <c r="H86" s="49" t="s">
        <v>191</v>
      </c>
      <c r="I86" s="30" t="s">
        <v>84</v>
      </c>
      <c r="J86" s="31">
        <f>18.3+4.4</f>
        <v>22.700000000000003</v>
      </c>
    </row>
    <row r="87" spans="1:10" ht="29.25" customHeight="1">
      <c r="A87" s="202"/>
      <c r="B87" s="16"/>
      <c r="C87" s="91" t="s">
        <v>10</v>
      </c>
      <c r="D87" s="21" t="s">
        <v>52</v>
      </c>
      <c r="E87" s="37" t="s">
        <v>11</v>
      </c>
      <c r="F87" s="37"/>
      <c r="G87" s="37" t="s">
        <v>38</v>
      </c>
      <c r="H87" s="37" t="s">
        <v>38</v>
      </c>
      <c r="I87" s="21" t="s">
        <v>38</v>
      </c>
      <c r="J87" s="92">
        <f>J88+J93</f>
        <v>449.9</v>
      </c>
    </row>
    <row r="88" spans="1:10" ht="39.75" customHeight="1">
      <c r="A88" s="202"/>
      <c r="B88" s="16"/>
      <c r="C88" s="93" t="s">
        <v>28</v>
      </c>
      <c r="D88" s="21" t="s">
        <v>52</v>
      </c>
      <c r="E88" s="37" t="s">
        <v>11</v>
      </c>
      <c r="F88" s="50" t="s">
        <v>12</v>
      </c>
      <c r="G88" s="37" t="s">
        <v>38</v>
      </c>
      <c r="H88" s="75" t="s">
        <v>38</v>
      </c>
      <c r="I88" s="21"/>
      <c r="J88" s="92">
        <f>J89</f>
        <v>26.9</v>
      </c>
    </row>
    <row r="89" spans="1:10" ht="17.25">
      <c r="A89" s="202"/>
      <c r="B89" s="16"/>
      <c r="C89" s="85" t="s">
        <v>99</v>
      </c>
      <c r="D89" s="21" t="s">
        <v>52</v>
      </c>
      <c r="E89" s="75" t="s">
        <v>11</v>
      </c>
      <c r="F89" s="86" t="s">
        <v>12</v>
      </c>
      <c r="G89" s="86" t="s">
        <v>113</v>
      </c>
      <c r="H89" s="94"/>
      <c r="I89" s="21" t="s">
        <v>38</v>
      </c>
      <c r="J89" s="95">
        <f>J90</f>
        <v>26.9</v>
      </c>
    </row>
    <row r="90" spans="1:10" ht="24" customHeight="1">
      <c r="A90" s="202"/>
      <c r="B90" s="16"/>
      <c r="C90" s="85" t="s">
        <v>100</v>
      </c>
      <c r="D90" s="21" t="s">
        <v>52</v>
      </c>
      <c r="E90" s="75" t="s">
        <v>11</v>
      </c>
      <c r="F90" s="86" t="s">
        <v>12</v>
      </c>
      <c r="G90" s="86" t="s">
        <v>114</v>
      </c>
      <c r="H90" s="87"/>
      <c r="I90" s="21"/>
      <c r="J90" s="95">
        <f>J92</f>
        <v>26.9</v>
      </c>
    </row>
    <row r="91" spans="1:10" ht="82.5" customHeight="1">
      <c r="A91" s="202"/>
      <c r="B91" s="16"/>
      <c r="C91" s="96" t="s">
        <v>203</v>
      </c>
      <c r="D91" s="97" t="s">
        <v>52</v>
      </c>
      <c r="E91" s="98" t="s">
        <v>11</v>
      </c>
      <c r="F91" s="98" t="s">
        <v>12</v>
      </c>
      <c r="G91" s="98" t="s">
        <v>134</v>
      </c>
      <c r="H91" s="98"/>
      <c r="I91" s="64"/>
      <c r="J91" s="99">
        <f>J92</f>
        <v>26.9</v>
      </c>
    </row>
    <row r="92" spans="1:10" ht="27.75" customHeight="1">
      <c r="A92" s="202"/>
      <c r="B92" s="16"/>
      <c r="C92" s="100" t="s">
        <v>101</v>
      </c>
      <c r="D92" s="101" t="s">
        <v>52</v>
      </c>
      <c r="E92" s="101" t="s">
        <v>11</v>
      </c>
      <c r="F92" s="101" t="s">
        <v>12</v>
      </c>
      <c r="G92" s="101" t="s">
        <v>134</v>
      </c>
      <c r="H92" s="101" t="s">
        <v>83</v>
      </c>
      <c r="I92" s="102" t="s">
        <v>82</v>
      </c>
      <c r="J92" s="103">
        <v>26.9</v>
      </c>
    </row>
    <row r="93" spans="1:10" ht="27.75" customHeight="1">
      <c r="A93" s="202"/>
      <c r="B93" s="16"/>
      <c r="C93" s="85" t="s">
        <v>127</v>
      </c>
      <c r="D93" s="104" t="s">
        <v>52</v>
      </c>
      <c r="E93" s="75" t="s">
        <v>11</v>
      </c>
      <c r="F93" s="86" t="s">
        <v>13</v>
      </c>
      <c r="G93" s="75"/>
      <c r="H93" s="75"/>
      <c r="I93" s="67"/>
      <c r="J93" s="95">
        <f>J94+J97</f>
        <v>423</v>
      </c>
    </row>
    <row r="94" spans="1:10" ht="34.5">
      <c r="A94" s="202"/>
      <c r="B94" s="16"/>
      <c r="C94" s="85" t="s">
        <v>128</v>
      </c>
      <c r="D94" s="86" t="s">
        <v>52</v>
      </c>
      <c r="E94" s="75" t="s">
        <v>11</v>
      </c>
      <c r="F94" s="86" t="s">
        <v>13</v>
      </c>
      <c r="G94" s="86" t="s">
        <v>135</v>
      </c>
      <c r="H94" s="87"/>
      <c r="I94" s="44"/>
      <c r="J94" s="95">
        <f>J95</f>
        <v>262</v>
      </c>
    </row>
    <row r="95" spans="1:10" ht="60.75" customHeight="1">
      <c r="A95" s="202"/>
      <c r="B95" s="16"/>
      <c r="C95" s="88" t="s">
        <v>129</v>
      </c>
      <c r="D95" s="37" t="s">
        <v>52</v>
      </c>
      <c r="E95" s="37" t="s">
        <v>11</v>
      </c>
      <c r="F95" s="50" t="s">
        <v>13</v>
      </c>
      <c r="G95" s="50" t="s">
        <v>136</v>
      </c>
      <c r="H95" s="89"/>
      <c r="I95" s="38"/>
      <c r="J95" s="92">
        <f>J96</f>
        <v>262</v>
      </c>
    </row>
    <row r="96" spans="1:10" ht="34.5">
      <c r="A96" s="202"/>
      <c r="B96" s="16"/>
      <c r="C96" s="187" t="s">
        <v>193</v>
      </c>
      <c r="D96" s="83" t="s">
        <v>52</v>
      </c>
      <c r="E96" s="83" t="s">
        <v>11</v>
      </c>
      <c r="F96" s="83" t="s">
        <v>13</v>
      </c>
      <c r="G96" s="83" t="s">
        <v>136</v>
      </c>
      <c r="H96" s="83" t="s">
        <v>191</v>
      </c>
      <c r="I96" s="83" t="s">
        <v>39</v>
      </c>
      <c r="J96" s="5">
        <v>262</v>
      </c>
    </row>
    <row r="97" spans="1:10" ht="69">
      <c r="A97" s="202"/>
      <c r="B97" s="16"/>
      <c r="C97" s="85" t="s">
        <v>229</v>
      </c>
      <c r="D97" s="86" t="s">
        <v>52</v>
      </c>
      <c r="E97" s="75" t="s">
        <v>11</v>
      </c>
      <c r="F97" s="86" t="s">
        <v>13</v>
      </c>
      <c r="G97" s="86" t="s">
        <v>227</v>
      </c>
      <c r="H97" s="87"/>
      <c r="I97" s="87"/>
      <c r="J97" s="95">
        <f>J98+J100</f>
        <v>161</v>
      </c>
    </row>
    <row r="98" spans="1:10" ht="96" customHeight="1">
      <c r="A98" s="202"/>
      <c r="B98" s="16"/>
      <c r="C98" s="207" t="s">
        <v>230</v>
      </c>
      <c r="D98" s="37" t="s">
        <v>52</v>
      </c>
      <c r="E98" s="37" t="s">
        <v>11</v>
      </c>
      <c r="F98" s="50" t="s">
        <v>13</v>
      </c>
      <c r="G98" s="50" t="s">
        <v>228</v>
      </c>
      <c r="H98" s="89"/>
      <c r="I98" s="89"/>
      <c r="J98" s="92">
        <f>J99</f>
        <v>11.2</v>
      </c>
    </row>
    <row r="99" spans="1:10" ht="34.5">
      <c r="A99" s="202"/>
      <c r="B99" s="16"/>
      <c r="C99" s="187" t="s">
        <v>193</v>
      </c>
      <c r="D99" s="49" t="s">
        <v>52</v>
      </c>
      <c r="E99" s="49" t="s">
        <v>11</v>
      </c>
      <c r="F99" s="49" t="s">
        <v>13</v>
      </c>
      <c r="G99" s="49" t="s">
        <v>228</v>
      </c>
      <c r="H99" s="49" t="s">
        <v>191</v>
      </c>
      <c r="I99" s="49" t="s">
        <v>215</v>
      </c>
      <c r="J99" s="105">
        <v>11.2</v>
      </c>
    </row>
    <row r="100" spans="1:10" ht="104.25">
      <c r="A100" s="202"/>
      <c r="B100" s="16"/>
      <c r="C100" s="208" t="s">
        <v>261</v>
      </c>
      <c r="D100" s="37" t="s">
        <v>52</v>
      </c>
      <c r="E100" s="37" t="s">
        <v>11</v>
      </c>
      <c r="F100" s="50" t="s">
        <v>13</v>
      </c>
      <c r="G100" s="50" t="s">
        <v>262</v>
      </c>
      <c r="H100" s="89"/>
      <c r="I100" s="89"/>
      <c r="J100" s="92">
        <f>J101</f>
        <v>149.8</v>
      </c>
    </row>
    <row r="101" spans="1:10" ht="34.5">
      <c r="A101" s="202"/>
      <c r="B101" s="16"/>
      <c r="C101" s="187" t="s">
        <v>193</v>
      </c>
      <c r="D101" s="49" t="s">
        <v>52</v>
      </c>
      <c r="E101" s="49" t="s">
        <v>11</v>
      </c>
      <c r="F101" s="49" t="s">
        <v>13</v>
      </c>
      <c r="G101" s="49" t="s">
        <v>262</v>
      </c>
      <c r="H101" s="49" t="s">
        <v>191</v>
      </c>
      <c r="I101" s="49" t="s">
        <v>263</v>
      </c>
      <c r="J101" s="105">
        <v>149.8</v>
      </c>
    </row>
    <row r="102" spans="1:10" ht="16.5" customHeight="1">
      <c r="A102" s="202"/>
      <c r="B102" s="16"/>
      <c r="C102" s="84" t="s">
        <v>63</v>
      </c>
      <c r="D102" s="21" t="s">
        <v>52</v>
      </c>
      <c r="E102" s="75" t="s">
        <v>65</v>
      </c>
      <c r="F102" s="75"/>
      <c r="G102" s="75" t="s">
        <v>38</v>
      </c>
      <c r="H102" s="75" t="s">
        <v>38</v>
      </c>
      <c r="I102" s="21" t="s">
        <v>38</v>
      </c>
      <c r="J102" s="92">
        <f>J103+J130</f>
        <v>4696.799999999999</v>
      </c>
    </row>
    <row r="103" spans="1:10" ht="20.25" customHeight="1">
      <c r="A103" s="202"/>
      <c r="B103" s="16"/>
      <c r="C103" s="85" t="s">
        <v>87</v>
      </c>
      <c r="D103" s="104" t="s">
        <v>52</v>
      </c>
      <c r="E103" s="66" t="s">
        <v>65</v>
      </c>
      <c r="F103" s="104" t="s">
        <v>88</v>
      </c>
      <c r="G103" s="66"/>
      <c r="H103" s="66"/>
      <c r="I103" s="18"/>
      <c r="J103" s="95">
        <f>J124+J104+J109</f>
        <v>4106.599999999999</v>
      </c>
    </row>
    <row r="104" spans="1:10" ht="72" customHeight="1">
      <c r="A104" s="202"/>
      <c r="B104" s="16"/>
      <c r="C104" s="106" t="s">
        <v>229</v>
      </c>
      <c r="D104" s="104" t="s">
        <v>52</v>
      </c>
      <c r="E104" s="66" t="s">
        <v>65</v>
      </c>
      <c r="F104" s="104" t="s">
        <v>88</v>
      </c>
      <c r="G104" s="104" t="s">
        <v>227</v>
      </c>
      <c r="H104" s="94"/>
      <c r="I104" s="18"/>
      <c r="J104" s="193">
        <f>J105+J107</f>
        <v>607</v>
      </c>
    </row>
    <row r="105" spans="1:10" ht="103.5" customHeight="1">
      <c r="A105" s="202"/>
      <c r="B105" s="16"/>
      <c r="C105" s="209" t="s">
        <v>232</v>
      </c>
      <c r="D105" s="37" t="s">
        <v>52</v>
      </c>
      <c r="E105" s="37" t="s">
        <v>65</v>
      </c>
      <c r="F105" s="50" t="s">
        <v>88</v>
      </c>
      <c r="G105" s="50" t="s">
        <v>231</v>
      </c>
      <c r="H105" s="89"/>
      <c r="I105" s="27"/>
      <c r="J105" s="92">
        <f>J106</f>
        <v>42.4</v>
      </c>
    </row>
    <row r="106" spans="1:10" ht="41.25" customHeight="1">
      <c r="A106" s="202"/>
      <c r="B106" s="16"/>
      <c r="C106" s="190" t="s">
        <v>193</v>
      </c>
      <c r="D106" s="49" t="s">
        <v>52</v>
      </c>
      <c r="E106" s="49" t="s">
        <v>65</v>
      </c>
      <c r="F106" s="49" t="s">
        <v>88</v>
      </c>
      <c r="G106" s="49" t="s">
        <v>231</v>
      </c>
      <c r="H106" s="49" t="s">
        <v>191</v>
      </c>
      <c r="I106" s="49" t="s">
        <v>215</v>
      </c>
      <c r="J106" s="105">
        <v>42.4</v>
      </c>
    </row>
    <row r="107" spans="1:10" ht="114" customHeight="1">
      <c r="A107" s="202"/>
      <c r="B107" s="16"/>
      <c r="C107" s="208" t="s">
        <v>261</v>
      </c>
      <c r="D107" s="37" t="s">
        <v>52</v>
      </c>
      <c r="E107" s="37" t="s">
        <v>65</v>
      </c>
      <c r="F107" s="50" t="s">
        <v>88</v>
      </c>
      <c r="G107" s="50" t="s">
        <v>262</v>
      </c>
      <c r="H107" s="89"/>
      <c r="I107" s="89"/>
      <c r="J107" s="92">
        <f>J108</f>
        <v>564.6</v>
      </c>
    </row>
    <row r="108" spans="1:10" ht="41.25" customHeight="1">
      <c r="A108" s="202"/>
      <c r="B108" s="16"/>
      <c r="C108" s="190" t="s">
        <v>193</v>
      </c>
      <c r="D108" s="49" t="s">
        <v>52</v>
      </c>
      <c r="E108" s="49" t="s">
        <v>65</v>
      </c>
      <c r="F108" s="49" t="s">
        <v>88</v>
      </c>
      <c r="G108" s="49" t="s">
        <v>262</v>
      </c>
      <c r="H108" s="49" t="s">
        <v>191</v>
      </c>
      <c r="I108" s="49" t="s">
        <v>263</v>
      </c>
      <c r="J108" s="105">
        <v>564.6</v>
      </c>
    </row>
    <row r="109" spans="1:10" ht="72.75" customHeight="1">
      <c r="A109" s="202"/>
      <c r="B109" s="16"/>
      <c r="C109" s="106" t="s">
        <v>233</v>
      </c>
      <c r="D109" s="86" t="s">
        <v>52</v>
      </c>
      <c r="E109" s="66" t="s">
        <v>65</v>
      </c>
      <c r="F109" s="104" t="s">
        <v>88</v>
      </c>
      <c r="G109" s="104" t="s">
        <v>234</v>
      </c>
      <c r="H109" s="94"/>
      <c r="I109" s="21"/>
      <c r="J109" s="119">
        <f>J110+J117</f>
        <v>1916.7</v>
      </c>
    </row>
    <row r="110" spans="1:10" ht="114.75" customHeight="1">
      <c r="A110" s="202"/>
      <c r="B110" s="16"/>
      <c r="C110" s="209" t="s">
        <v>235</v>
      </c>
      <c r="D110" s="37" t="s">
        <v>52</v>
      </c>
      <c r="E110" s="37" t="s">
        <v>65</v>
      </c>
      <c r="F110" s="50" t="s">
        <v>88</v>
      </c>
      <c r="G110" s="50" t="s">
        <v>236</v>
      </c>
      <c r="H110" s="89"/>
      <c r="I110" s="27"/>
      <c r="J110" s="92">
        <f>J111+J113+J115</f>
        <v>1741</v>
      </c>
    </row>
    <row r="111" spans="1:10" ht="138" customHeight="1">
      <c r="A111" s="202"/>
      <c r="B111" s="16"/>
      <c r="C111" s="207" t="s">
        <v>237</v>
      </c>
      <c r="D111" s="37" t="s">
        <v>52</v>
      </c>
      <c r="E111" s="37" t="s">
        <v>65</v>
      </c>
      <c r="F111" s="50" t="s">
        <v>88</v>
      </c>
      <c r="G111" s="50" t="s">
        <v>238</v>
      </c>
      <c r="H111" s="89"/>
      <c r="I111" s="89"/>
      <c r="J111" s="92">
        <f>J112</f>
        <v>175</v>
      </c>
    </row>
    <row r="112" spans="1:10" ht="41.25" customHeight="1">
      <c r="A112" s="202"/>
      <c r="B112" s="16"/>
      <c r="C112" s="187" t="s">
        <v>193</v>
      </c>
      <c r="D112" s="83" t="s">
        <v>52</v>
      </c>
      <c r="E112" s="83" t="s">
        <v>65</v>
      </c>
      <c r="F112" s="83" t="s">
        <v>88</v>
      </c>
      <c r="G112" s="83" t="s">
        <v>238</v>
      </c>
      <c r="H112" s="83" t="s">
        <v>191</v>
      </c>
      <c r="I112" s="83" t="s">
        <v>215</v>
      </c>
      <c r="J112" s="5">
        <f>114.4+15+45.6</f>
        <v>175</v>
      </c>
    </row>
    <row r="113" spans="1:10" ht="139.5" customHeight="1">
      <c r="A113" s="202"/>
      <c r="B113" s="16"/>
      <c r="C113" s="210" t="s">
        <v>279</v>
      </c>
      <c r="D113" s="37" t="s">
        <v>52</v>
      </c>
      <c r="E113" s="37" t="s">
        <v>65</v>
      </c>
      <c r="F113" s="50" t="s">
        <v>88</v>
      </c>
      <c r="G113" s="50" t="s">
        <v>280</v>
      </c>
      <c r="H113" s="89"/>
      <c r="I113" s="89"/>
      <c r="J113" s="92">
        <f>J114</f>
        <v>41</v>
      </c>
    </row>
    <row r="114" spans="1:10" ht="41.25" customHeight="1">
      <c r="A114" s="202"/>
      <c r="B114" s="16"/>
      <c r="C114" s="187" t="s">
        <v>193</v>
      </c>
      <c r="D114" s="83" t="s">
        <v>52</v>
      </c>
      <c r="E114" s="83" t="s">
        <v>65</v>
      </c>
      <c r="F114" s="83" t="s">
        <v>88</v>
      </c>
      <c r="G114" s="83" t="s">
        <v>280</v>
      </c>
      <c r="H114" s="83" t="s">
        <v>191</v>
      </c>
      <c r="I114" s="83" t="s">
        <v>39</v>
      </c>
      <c r="J114" s="5">
        <v>41</v>
      </c>
    </row>
    <row r="115" spans="1:10" ht="154.5" customHeight="1">
      <c r="A115" s="202"/>
      <c r="B115" s="16"/>
      <c r="C115" s="210" t="s">
        <v>285</v>
      </c>
      <c r="D115" s="37" t="s">
        <v>52</v>
      </c>
      <c r="E115" s="37" t="s">
        <v>65</v>
      </c>
      <c r="F115" s="50" t="s">
        <v>88</v>
      </c>
      <c r="G115" s="50" t="s">
        <v>283</v>
      </c>
      <c r="H115" s="89"/>
      <c r="I115" s="89"/>
      <c r="J115" s="92">
        <f>J116</f>
        <v>1525</v>
      </c>
    </row>
    <row r="116" spans="1:10" ht="42.75" customHeight="1">
      <c r="A116" s="202"/>
      <c r="B116" s="16"/>
      <c r="C116" s="187" t="s">
        <v>193</v>
      </c>
      <c r="D116" s="83" t="s">
        <v>52</v>
      </c>
      <c r="E116" s="83" t="s">
        <v>65</v>
      </c>
      <c r="F116" s="83" t="s">
        <v>88</v>
      </c>
      <c r="G116" s="83" t="s">
        <v>283</v>
      </c>
      <c r="H116" s="83" t="s">
        <v>191</v>
      </c>
      <c r="I116" s="83" t="s">
        <v>284</v>
      </c>
      <c r="J116" s="5">
        <v>1525</v>
      </c>
    </row>
    <row r="117" spans="1:10" ht="111.75" customHeight="1">
      <c r="A117" s="202"/>
      <c r="B117" s="16"/>
      <c r="C117" s="209" t="s">
        <v>254</v>
      </c>
      <c r="D117" s="37" t="s">
        <v>52</v>
      </c>
      <c r="E117" s="37" t="s">
        <v>65</v>
      </c>
      <c r="F117" s="50" t="s">
        <v>88</v>
      </c>
      <c r="G117" s="50" t="s">
        <v>256</v>
      </c>
      <c r="H117" s="89"/>
      <c r="I117" s="27"/>
      <c r="J117" s="92">
        <f>J118+J120+J122</f>
        <v>175.7</v>
      </c>
    </row>
    <row r="118" spans="1:10" ht="131.25" customHeight="1">
      <c r="A118" s="202"/>
      <c r="B118" s="16"/>
      <c r="C118" s="209" t="s">
        <v>255</v>
      </c>
      <c r="D118" s="37" t="s">
        <v>52</v>
      </c>
      <c r="E118" s="37" t="s">
        <v>65</v>
      </c>
      <c r="F118" s="50" t="s">
        <v>88</v>
      </c>
      <c r="G118" s="50" t="s">
        <v>257</v>
      </c>
      <c r="H118" s="89"/>
      <c r="I118" s="89"/>
      <c r="J118" s="92">
        <f>J119</f>
        <v>15</v>
      </c>
    </row>
    <row r="119" spans="1:10" ht="41.25" customHeight="1">
      <c r="A119" s="202"/>
      <c r="B119" s="16"/>
      <c r="C119" s="187" t="s">
        <v>193</v>
      </c>
      <c r="D119" s="83" t="s">
        <v>52</v>
      </c>
      <c r="E119" s="83" t="s">
        <v>65</v>
      </c>
      <c r="F119" s="83" t="s">
        <v>88</v>
      </c>
      <c r="G119" s="83" t="s">
        <v>257</v>
      </c>
      <c r="H119" s="83" t="s">
        <v>191</v>
      </c>
      <c r="I119" s="83" t="s">
        <v>215</v>
      </c>
      <c r="J119" s="5">
        <f>15</f>
        <v>15</v>
      </c>
    </row>
    <row r="120" spans="1:10" ht="138" customHeight="1">
      <c r="A120" s="202"/>
      <c r="B120" s="16"/>
      <c r="C120" s="209" t="s">
        <v>282</v>
      </c>
      <c r="D120" s="37" t="s">
        <v>52</v>
      </c>
      <c r="E120" s="37" t="s">
        <v>65</v>
      </c>
      <c r="F120" s="50" t="s">
        <v>88</v>
      </c>
      <c r="G120" s="50" t="s">
        <v>281</v>
      </c>
      <c r="H120" s="89"/>
      <c r="I120" s="89"/>
      <c r="J120" s="92">
        <f>J121</f>
        <v>41</v>
      </c>
    </row>
    <row r="121" spans="1:10" ht="41.25" customHeight="1">
      <c r="A121" s="202"/>
      <c r="B121" s="16"/>
      <c r="C121" s="187" t="s">
        <v>193</v>
      </c>
      <c r="D121" s="83" t="s">
        <v>52</v>
      </c>
      <c r="E121" s="83" t="s">
        <v>65</v>
      </c>
      <c r="F121" s="83" t="s">
        <v>88</v>
      </c>
      <c r="G121" s="83" t="s">
        <v>281</v>
      </c>
      <c r="H121" s="83" t="s">
        <v>191</v>
      </c>
      <c r="I121" s="83" t="s">
        <v>39</v>
      </c>
      <c r="J121" s="5">
        <v>41</v>
      </c>
    </row>
    <row r="122" spans="1:10" ht="176.25" customHeight="1">
      <c r="A122" s="202"/>
      <c r="B122" s="16"/>
      <c r="C122" s="209" t="s">
        <v>287</v>
      </c>
      <c r="D122" s="37" t="s">
        <v>52</v>
      </c>
      <c r="E122" s="37" t="s">
        <v>65</v>
      </c>
      <c r="F122" s="50" t="s">
        <v>88</v>
      </c>
      <c r="G122" s="50" t="s">
        <v>286</v>
      </c>
      <c r="H122" s="89"/>
      <c r="I122" s="89"/>
      <c r="J122" s="92">
        <f>J123</f>
        <v>119.7</v>
      </c>
    </row>
    <row r="123" spans="1:10" ht="41.25" customHeight="1">
      <c r="A123" s="202"/>
      <c r="B123" s="16"/>
      <c r="C123" s="187" t="s">
        <v>193</v>
      </c>
      <c r="D123" s="83" t="s">
        <v>52</v>
      </c>
      <c r="E123" s="83" t="s">
        <v>65</v>
      </c>
      <c r="F123" s="83" t="s">
        <v>88</v>
      </c>
      <c r="G123" s="83" t="s">
        <v>286</v>
      </c>
      <c r="H123" s="83" t="s">
        <v>191</v>
      </c>
      <c r="I123" s="83" t="s">
        <v>284</v>
      </c>
      <c r="J123" s="5">
        <v>119.7</v>
      </c>
    </row>
    <row r="124" spans="1:10" ht="17.25">
      <c r="A124" s="202"/>
      <c r="B124" s="16"/>
      <c r="C124" s="106" t="s">
        <v>99</v>
      </c>
      <c r="D124" s="66" t="s">
        <v>52</v>
      </c>
      <c r="E124" s="66" t="s">
        <v>65</v>
      </c>
      <c r="F124" s="104" t="s">
        <v>88</v>
      </c>
      <c r="G124" s="104" t="s">
        <v>113</v>
      </c>
      <c r="H124" s="66" t="s">
        <v>38</v>
      </c>
      <c r="I124" s="67"/>
      <c r="J124" s="107">
        <f>J125</f>
        <v>1582.8999999999999</v>
      </c>
    </row>
    <row r="125" spans="1:10" ht="17.25">
      <c r="A125" s="202"/>
      <c r="B125" s="16"/>
      <c r="C125" s="108" t="s">
        <v>130</v>
      </c>
      <c r="D125" s="21" t="s">
        <v>52</v>
      </c>
      <c r="E125" s="86" t="s">
        <v>65</v>
      </c>
      <c r="F125" s="86" t="s">
        <v>88</v>
      </c>
      <c r="G125" s="86" t="s">
        <v>114</v>
      </c>
      <c r="H125" s="86"/>
      <c r="I125" s="21"/>
      <c r="J125" s="109">
        <f>J126+J128</f>
        <v>1582.8999999999999</v>
      </c>
    </row>
    <row r="126" spans="1:10" ht="51.75">
      <c r="A126" s="202"/>
      <c r="B126" s="16"/>
      <c r="C126" s="88" t="s">
        <v>131</v>
      </c>
      <c r="D126" s="27" t="s">
        <v>52</v>
      </c>
      <c r="E126" s="37" t="s">
        <v>65</v>
      </c>
      <c r="F126" s="50" t="s">
        <v>88</v>
      </c>
      <c r="G126" s="50" t="s">
        <v>137</v>
      </c>
      <c r="H126" s="89"/>
      <c r="I126" s="27"/>
      <c r="J126" s="92">
        <f>J127</f>
        <v>1335.6</v>
      </c>
    </row>
    <row r="127" spans="1:10" ht="34.5">
      <c r="A127" s="202"/>
      <c r="B127" s="16"/>
      <c r="C127" s="187" t="s">
        <v>193</v>
      </c>
      <c r="D127" s="83" t="s">
        <v>52</v>
      </c>
      <c r="E127" s="83" t="s">
        <v>65</v>
      </c>
      <c r="F127" s="83" t="s">
        <v>88</v>
      </c>
      <c r="G127" s="83" t="s">
        <v>137</v>
      </c>
      <c r="H127" s="83" t="s">
        <v>191</v>
      </c>
      <c r="I127" s="83" t="s">
        <v>39</v>
      </c>
      <c r="J127" s="5">
        <v>1335.6</v>
      </c>
    </row>
    <row r="128" spans="1:10" ht="60.75" customHeight="1">
      <c r="A128" s="202"/>
      <c r="B128" s="16"/>
      <c r="C128" s="174" t="s">
        <v>204</v>
      </c>
      <c r="D128" s="50" t="s">
        <v>52</v>
      </c>
      <c r="E128" s="37" t="s">
        <v>65</v>
      </c>
      <c r="F128" s="50" t="s">
        <v>88</v>
      </c>
      <c r="G128" s="50" t="s">
        <v>184</v>
      </c>
      <c r="H128" s="89"/>
      <c r="I128" s="89"/>
      <c r="J128" s="92">
        <f>J129</f>
        <v>247.3</v>
      </c>
    </row>
    <row r="129" spans="1:10" ht="34.5">
      <c r="A129" s="202"/>
      <c r="B129" s="16"/>
      <c r="C129" s="187" t="s">
        <v>193</v>
      </c>
      <c r="D129" s="49" t="s">
        <v>52</v>
      </c>
      <c r="E129" s="49" t="s">
        <v>65</v>
      </c>
      <c r="F129" s="49" t="s">
        <v>88</v>
      </c>
      <c r="G129" s="49" t="s">
        <v>184</v>
      </c>
      <c r="H129" s="49" t="s">
        <v>191</v>
      </c>
      <c r="I129" s="49" t="s">
        <v>181</v>
      </c>
      <c r="J129" s="105">
        <v>247.3</v>
      </c>
    </row>
    <row r="130" spans="1:10" ht="17.25">
      <c r="A130" s="202"/>
      <c r="B130" s="16"/>
      <c r="C130" s="85" t="s">
        <v>64</v>
      </c>
      <c r="D130" s="43" t="s">
        <v>52</v>
      </c>
      <c r="E130" s="37" t="s">
        <v>65</v>
      </c>
      <c r="F130" s="50" t="s">
        <v>66</v>
      </c>
      <c r="G130" s="37" t="s">
        <v>38</v>
      </c>
      <c r="H130" s="37" t="s">
        <v>38</v>
      </c>
      <c r="I130" s="44"/>
      <c r="J130" s="92">
        <f>J131</f>
        <v>590.2</v>
      </c>
    </row>
    <row r="131" spans="1:10" ht="17.25">
      <c r="A131" s="202"/>
      <c r="B131" s="16"/>
      <c r="C131" s="85" t="s">
        <v>99</v>
      </c>
      <c r="D131" s="75" t="s">
        <v>52</v>
      </c>
      <c r="E131" s="75" t="s">
        <v>65</v>
      </c>
      <c r="F131" s="86" t="s">
        <v>66</v>
      </c>
      <c r="G131" s="86" t="s">
        <v>113</v>
      </c>
      <c r="H131" s="75" t="s">
        <v>38</v>
      </c>
      <c r="I131" s="44"/>
      <c r="J131" s="95">
        <f>J132</f>
        <v>590.2</v>
      </c>
    </row>
    <row r="132" spans="1:10" ht="17.25">
      <c r="A132" s="202"/>
      <c r="B132" s="16"/>
      <c r="C132" s="108" t="s">
        <v>130</v>
      </c>
      <c r="D132" s="75" t="s">
        <v>52</v>
      </c>
      <c r="E132" s="86" t="s">
        <v>65</v>
      </c>
      <c r="F132" s="86" t="s">
        <v>66</v>
      </c>
      <c r="G132" s="86" t="s">
        <v>114</v>
      </c>
      <c r="H132" s="86"/>
      <c r="I132" s="44"/>
      <c r="J132" s="109">
        <f>J133+J136</f>
        <v>590.2</v>
      </c>
    </row>
    <row r="133" spans="1:10" ht="34.5">
      <c r="A133" s="202"/>
      <c r="B133" s="16"/>
      <c r="C133" s="88" t="s">
        <v>132</v>
      </c>
      <c r="D133" s="37" t="s">
        <v>52</v>
      </c>
      <c r="E133" s="37" t="s">
        <v>65</v>
      </c>
      <c r="F133" s="50" t="s">
        <v>66</v>
      </c>
      <c r="G133" s="50" t="s">
        <v>138</v>
      </c>
      <c r="H133" s="89"/>
      <c r="I133" s="89"/>
      <c r="J133" s="92">
        <f>J134+J135</f>
        <v>440.2</v>
      </c>
    </row>
    <row r="134" spans="1:10" ht="34.5">
      <c r="A134" s="202"/>
      <c r="B134" s="16"/>
      <c r="C134" s="187" t="s">
        <v>193</v>
      </c>
      <c r="D134" s="83" t="s">
        <v>52</v>
      </c>
      <c r="E134" s="83" t="s">
        <v>65</v>
      </c>
      <c r="F134" s="83" t="s">
        <v>66</v>
      </c>
      <c r="G134" s="83" t="s">
        <v>138</v>
      </c>
      <c r="H134" s="83" t="s">
        <v>191</v>
      </c>
      <c r="I134" s="83" t="s">
        <v>39</v>
      </c>
      <c r="J134" s="5">
        <f>270+10+100</f>
        <v>380</v>
      </c>
    </row>
    <row r="135" spans="1:10" ht="34.5">
      <c r="A135" s="202"/>
      <c r="B135" s="16"/>
      <c r="C135" s="187" t="s">
        <v>193</v>
      </c>
      <c r="D135" s="83" t="s">
        <v>52</v>
      </c>
      <c r="E135" s="83" t="s">
        <v>65</v>
      </c>
      <c r="F135" s="83" t="s">
        <v>66</v>
      </c>
      <c r="G135" s="83" t="s">
        <v>138</v>
      </c>
      <c r="H135" s="83" t="s">
        <v>191</v>
      </c>
      <c r="I135" s="83" t="s">
        <v>220</v>
      </c>
      <c r="J135" s="5">
        <v>60.2</v>
      </c>
    </row>
    <row r="136" spans="1:10" ht="34.5">
      <c r="A136" s="202"/>
      <c r="B136" s="16"/>
      <c r="C136" s="88" t="s">
        <v>133</v>
      </c>
      <c r="D136" s="37" t="s">
        <v>52</v>
      </c>
      <c r="E136" s="37" t="s">
        <v>65</v>
      </c>
      <c r="F136" s="50" t="s">
        <v>66</v>
      </c>
      <c r="G136" s="50" t="s">
        <v>139</v>
      </c>
      <c r="H136" s="89"/>
      <c r="I136" s="89"/>
      <c r="J136" s="92">
        <f>J137</f>
        <v>150</v>
      </c>
    </row>
    <row r="137" spans="1:10" ht="34.5">
      <c r="A137" s="202"/>
      <c r="B137" s="16"/>
      <c r="C137" s="187" t="s">
        <v>193</v>
      </c>
      <c r="D137" s="49" t="s">
        <v>52</v>
      </c>
      <c r="E137" s="49" t="s">
        <v>65</v>
      </c>
      <c r="F137" s="49" t="s">
        <v>66</v>
      </c>
      <c r="G137" s="49" t="s">
        <v>139</v>
      </c>
      <c r="H137" s="49" t="s">
        <v>191</v>
      </c>
      <c r="I137" s="49" t="s">
        <v>39</v>
      </c>
      <c r="J137" s="105">
        <v>150</v>
      </c>
    </row>
    <row r="138" spans="1:10" s="1" customFormat="1" ht="17.25">
      <c r="A138" s="202"/>
      <c r="B138" s="16"/>
      <c r="C138" s="22" t="s">
        <v>14</v>
      </c>
      <c r="D138" s="21" t="s">
        <v>52</v>
      </c>
      <c r="E138" s="21" t="s">
        <v>15</v>
      </c>
      <c r="F138" s="21"/>
      <c r="G138" s="21" t="s">
        <v>38</v>
      </c>
      <c r="H138" s="21" t="s">
        <v>38</v>
      </c>
      <c r="I138" s="21" t="s">
        <v>38</v>
      </c>
      <c r="J138" s="23">
        <f>J139+J156+J195</f>
        <v>36205.50000000001</v>
      </c>
    </row>
    <row r="139" spans="1:10" s="1" customFormat="1" ht="17.25">
      <c r="A139" s="202"/>
      <c r="B139" s="16"/>
      <c r="C139" s="22" t="s">
        <v>16</v>
      </c>
      <c r="D139" s="21" t="s">
        <v>52</v>
      </c>
      <c r="E139" s="24" t="s">
        <v>15</v>
      </c>
      <c r="F139" s="24" t="s">
        <v>17</v>
      </c>
      <c r="G139" s="24"/>
      <c r="H139" s="21"/>
      <c r="I139" s="21"/>
      <c r="J139" s="23">
        <f>J149+J145+J154+J151+J140</f>
        <v>2746.8999999999996</v>
      </c>
    </row>
    <row r="140" spans="1:10" s="1" customFormat="1" ht="87">
      <c r="A140" s="202"/>
      <c r="B140" s="16"/>
      <c r="C140" s="211" t="s">
        <v>276</v>
      </c>
      <c r="D140" s="37" t="s">
        <v>52</v>
      </c>
      <c r="E140" s="37" t="s">
        <v>15</v>
      </c>
      <c r="F140" s="50" t="s">
        <v>17</v>
      </c>
      <c r="G140" s="50" t="s">
        <v>277</v>
      </c>
      <c r="H140" s="89"/>
      <c r="I140" s="89"/>
      <c r="J140" s="92">
        <f>J141+J144</f>
        <v>129.2</v>
      </c>
    </row>
    <row r="141" spans="1:10" s="1" customFormat="1" ht="126.75" customHeight="1">
      <c r="A141" s="202"/>
      <c r="B141" s="16"/>
      <c r="C141" s="211" t="s">
        <v>278</v>
      </c>
      <c r="D141" s="197" t="s">
        <v>52</v>
      </c>
      <c r="E141" s="197" t="s">
        <v>15</v>
      </c>
      <c r="F141" s="197" t="s">
        <v>17</v>
      </c>
      <c r="G141" s="197" t="s">
        <v>273</v>
      </c>
      <c r="H141" s="83"/>
      <c r="I141" s="83"/>
      <c r="J141" s="198">
        <f>J142</f>
        <v>71.4</v>
      </c>
    </row>
    <row r="142" spans="1:10" s="1" customFormat="1" ht="26.25" customHeight="1">
      <c r="A142" s="202"/>
      <c r="B142" s="16"/>
      <c r="C142" s="3" t="s">
        <v>205</v>
      </c>
      <c r="D142" s="83" t="s">
        <v>52</v>
      </c>
      <c r="E142" s="83" t="s">
        <v>15</v>
      </c>
      <c r="F142" s="83" t="s">
        <v>17</v>
      </c>
      <c r="G142" s="83" t="s">
        <v>273</v>
      </c>
      <c r="H142" s="83" t="s">
        <v>206</v>
      </c>
      <c r="I142" s="83" t="s">
        <v>274</v>
      </c>
      <c r="J142" s="5">
        <v>71.4</v>
      </c>
    </row>
    <row r="143" spans="1:10" s="1" customFormat="1" ht="126" customHeight="1">
      <c r="A143" s="202"/>
      <c r="B143" s="16"/>
      <c r="C143" s="208" t="s">
        <v>278</v>
      </c>
      <c r="D143" s="197" t="s">
        <v>52</v>
      </c>
      <c r="E143" s="197" t="s">
        <v>15</v>
      </c>
      <c r="F143" s="197" t="s">
        <v>17</v>
      </c>
      <c r="G143" s="197" t="s">
        <v>275</v>
      </c>
      <c r="H143" s="83"/>
      <c r="I143" s="83"/>
      <c r="J143" s="198">
        <f>J144</f>
        <v>57.8</v>
      </c>
    </row>
    <row r="144" spans="1:10" s="1" customFormat="1" ht="17.25">
      <c r="A144" s="202"/>
      <c r="B144" s="16"/>
      <c r="C144" s="3" t="s">
        <v>205</v>
      </c>
      <c r="D144" s="83" t="s">
        <v>52</v>
      </c>
      <c r="E144" s="83" t="s">
        <v>15</v>
      </c>
      <c r="F144" s="83" t="s">
        <v>17</v>
      </c>
      <c r="G144" s="83" t="s">
        <v>275</v>
      </c>
      <c r="H144" s="83" t="s">
        <v>206</v>
      </c>
      <c r="I144" s="83" t="s">
        <v>274</v>
      </c>
      <c r="J144" s="5">
        <v>57.8</v>
      </c>
    </row>
    <row r="145" spans="1:10" s="1" customFormat="1" ht="34.5">
      <c r="A145" s="202"/>
      <c r="B145" s="16"/>
      <c r="C145" s="82" t="s">
        <v>140</v>
      </c>
      <c r="D145" s="37" t="s">
        <v>52</v>
      </c>
      <c r="E145" s="27" t="s">
        <v>15</v>
      </c>
      <c r="F145" s="27" t="s">
        <v>17</v>
      </c>
      <c r="G145" s="27" t="s">
        <v>148</v>
      </c>
      <c r="H145" s="38"/>
      <c r="I145" s="38"/>
      <c r="J145" s="39">
        <f>J148+J146+J147</f>
        <v>512.8</v>
      </c>
    </row>
    <row r="146" spans="1:10" s="1" customFormat="1" ht="34.5">
      <c r="A146" s="202"/>
      <c r="B146" s="16"/>
      <c r="C146" s="189" t="s">
        <v>193</v>
      </c>
      <c r="D146" s="134" t="s">
        <v>52</v>
      </c>
      <c r="E146" s="134" t="s">
        <v>15</v>
      </c>
      <c r="F146" s="134" t="s">
        <v>17</v>
      </c>
      <c r="G146" s="134" t="s">
        <v>148</v>
      </c>
      <c r="H146" s="134" t="s">
        <v>191</v>
      </c>
      <c r="I146" s="134" t="s">
        <v>39</v>
      </c>
      <c r="J146" s="185">
        <f>348</f>
        <v>348</v>
      </c>
    </row>
    <row r="147" spans="1:10" s="1" customFormat="1" ht="34.5">
      <c r="A147" s="202"/>
      <c r="B147" s="16"/>
      <c r="C147" s="189" t="s">
        <v>193</v>
      </c>
      <c r="D147" s="134" t="s">
        <v>52</v>
      </c>
      <c r="E147" s="134" t="s">
        <v>15</v>
      </c>
      <c r="F147" s="134" t="s">
        <v>17</v>
      </c>
      <c r="G147" s="134" t="s">
        <v>148</v>
      </c>
      <c r="H147" s="134" t="s">
        <v>191</v>
      </c>
      <c r="I147" s="134" t="s">
        <v>220</v>
      </c>
      <c r="J147" s="185">
        <v>164.8</v>
      </c>
    </row>
    <row r="148" spans="1:10" s="1" customFormat="1" ht="38.25" customHeight="1">
      <c r="A148" s="202"/>
      <c r="B148" s="16"/>
      <c r="C148" s="3" t="s">
        <v>194</v>
      </c>
      <c r="D148" s="49" t="s">
        <v>52</v>
      </c>
      <c r="E148" s="30" t="s">
        <v>15</v>
      </c>
      <c r="F148" s="30" t="s">
        <v>17</v>
      </c>
      <c r="G148" s="30" t="s">
        <v>148</v>
      </c>
      <c r="H148" s="30" t="s">
        <v>192</v>
      </c>
      <c r="I148" s="49" t="s">
        <v>39</v>
      </c>
      <c r="J148" s="31">
        <v>0</v>
      </c>
    </row>
    <row r="149" spans="1:10" s="1" customFormat="1" ht="34.5">
      <c r="A149" s="202"/>
      <c r="B149" s="16"/>
      <c r="C149" s="26" t="s">
        <v>141</v>
      </c>
      <c r="D149" s="27" t="s">
        <v>52</v>
      </c>
      <c r="E149" s="27" t="s">
        <v>15</v>
      </c>
      <c r="F149" s="27" t="s">
        <v>17</v>
      </c>
      <c r="G149" s="110" t="s">
        <v>149</v>
      </c>
      <c r="H149" s="38"/>
      <c r="I149" s="38"/>
      <c r="J149" s="48">
        <f>J150</f>
        <v>1405.9</v>
      </c>
    </row>
    <row r="150" spans="1:10" s="1" customFormat="1" ht="34.5">
      <c r="A150" s="202"/>
      <c r="B150" s="16"/>
      <c r="C150" s="189" t="s">
        <v>193</v>
      </c>
      <c r="D150" s="134" t="s">
        <v>52</v>
      </c>
      <c r="E150" s="134" t="s">
        <v>15</v>
      </c>
      <c r="F150" s="134" t="s">
        <v>17</v>
      </c>
      <c r="G150" s="134" t="s">
        <v>149</v>
      </c>
      <c r="H150" s="134" t="s">
        <v>191</v>
      </c>
      <c r="I150" s="134" t="s">
        <v>39</v>
      </c>
      <c r="J150" s="185">
        <v>1405.9</v>
      </c>
    </row>
    <row r="151" spans="1:10" s="1" customFormat="1" ht="34.5">
      <c r="A151" s="202"/>
      <c r="B151" s="16"/>
      <c r="C151" s="26" t="s">
        <v>241</v>
      </c>
      <c r="D151" s="27" t="s">
        <v>52</v>
      </c>
      <c r="E151" s="27" t="s">
        <v>15</v>
      </c>
      <c r="F151" s="27" t="s">
        <v>17</v>
      </c>
      <c r="G151" s="110" t="s">
        <v>242</v>
      </c>
      <c r="H151" s="38"/>
      <c r="I151" s="38"/>
      <c r="J151" s="48">
        <f>J153+J152</f>
        <v>654</v>
      </c>
    </row>
    <row r="152" spans="1:10" s="1" customFormat="1" ht="34.5">
      <c r="A152" s="202"/>
      <c r="B152" s="16"/>
      <c r="C152" s="189" t="s">
        <v>193</v>
      </c>
      <c r="D152" s="28" t="s">
        <v>52</v>
      </c>
      <c r="E152" s="28" t="s">
        <v>15</v>
      </c>
      <c r="F152" s="28" t="s">
        <v>17</v>
      </c>
      <c r="G152" s="28" t="s">
        <v>242</v>
      </c>
      <c r="H152" s="28" t="s">
        <v>191</v>
      </c>
      <c r="I152" s="28" t="s">
        <v>39</v>
      </c>
      <c r="J152" s="111">
        <f>30+210</f>
        <v>240</v>
      </c>
    </row>
    <row r="153" spans="1:10" s="1" customFormat="1" ht="34.5">
      <c r="A153" s="202"/>
      <c r="B153" s="16"/>
      <c r="C153" s="189" t="s">
        <v>193</v>
      </c>
      <c r="D153" s="28" t="s">
        <v>52</v>
      </c>
      <c r="E153" s="28" t="s">
        <v>15</v>
      </c>
      <c r="F153" s="28" t="s">
        <v>17</v>
      </c>
      <c r="G153" s="28" t="s">
        <v>242</v>
      </c>
      <c r="H153" s="28" t="s">
        <v>191</v>
      </c>
      <c r="I153" s="28" t="s">
        <v>220</v>
      </c>
      <c r="J153" s="111">
        <v>414</v>
      </c>
    </row>
    <row r="154" spans="1:10" s="1" customFormat="1" ht="51.75">
      <c r="A154" s="202"/>
      <c r="B154" s="16"/>
      <c r="C154" s="26" t="s">
        <v>240</v>
      </c>
      <c r="D154" s="27" t="s">
        <v>52</v>
      </c>
      <c r="E154" s="27" t="s">
        <v>15</v>
      </c>
      <c r="F154" s="27" t="s">
        <v>17</v>
      </c>
      <c r="G154" s="110" t="s">
        <v>239</v>
      </c>
      <c r="H154" s="38"/>
      <c r="I154" s="38"/>
      <c r="J154" s="48">
        <f>J155</f>
        <v>45</v>
      </c>
    </row>
    <row r="155" spans="1:10" s="1" customFormat="1" ht="25.5" customHeight="1">
      <c r="A155" s="202"/>
      <c r="B155" s="16"/>
      <c r="C155" s="3" t="s">
        <v>205</v>
      </c>
      <c r="D155" s="134" t="s">
        <v>52</v>
      </c>
      <c r="E155" s="134" t="s">
        <v>15</v>
      </c>
      <c r="F155" s="134" t="s">
        <v>17</v>
      </c>
      <c r="G155" s="134" t="s">
        <v>239</v>
      </c>
      <c r="H155" s="134" t="s">
        <v>206</v>
      </c>
      <c r="I155" s="134" t="s">
        <v>220</v>
      </c>
      <c r="J155" s="185">
        <v>45</v>
      </c>
    </row>
    <row r="156" spans="1:10" s="1" customFormat="1" ht="17.25">
      <c r="A156" s="202"/>
      <c r="B156" s="16"/>
      <c r="C156" s="22" t="s">
        <v>18</v>
      </c>
      <c r="D156" s="75" t="s">
        <v>52</v>
      </c>
      <c r="E156" s="21" t="s">
        <v>15</v>
      </c>
      <c r="F156" s="21" t="s">
        <v>19</v>
      </c>
      <c r="G156" s="21"/>
      <c r="H156" s="21"/>
      <c r="I156" s="44"/>
      <c r="J156" s="23">
        <f>J173+J157+J168</f>
        <v>26158.300000000003</v>
      </c>
    </row>
    <row r="157" spans="1:10" s="1" customFormat="1" ht="69">
      <c r="A157" s="202"/>
      <c r="B157" s="16"/>
      <c r="C157" s="20" t="s">
        <v>142</v>
      </c>
      <c r="D157" s="66" t="s">
        <v>52</v>
      </c>
      <c r="E157" s="18" t="s">
        <v>15</v>
      </c>
      <c r="F157" s="18" t="s">
        <v>19</v>
      </c>
      <c r="G157" s="72" t="s">
        <v>150</v>
      </c>
      <c r="H157" s="18"/>
      <c r="I157" s="67"/>
      <c r="J157" s="19">
        <f>J160+J162+J164+J166+J158</f>
        <v>863.2</v>
      </c>
    </row>
    <row r="158" spans="1:10" s="1" customFormat="1" ht="87">
      <c r="A158" s="202"/>
      <c r="B158" s="16"/>
      <c r="C158" s="212" t="s">
        <v>268</v>
      </c>
      <c r="D158" s="47" t="s">
        <v>52</v>
      </c>
      <c r="E158" s="27" t="s">
        <v>15</v>
      </c>
      <c r="F158" s="27" t="s">
        <v>19</v>
      </c>
      <c r="G158" s="27" t="s">
        <v>269</v>
      </c>
      <c r="H158" s="27"/>
      <c r="I158" s="27"/>
      <c r="J158" s="29">
        <f>J159</f>
        <v>14.5</v>
      </c>
    </row>
    <row r="159" spans="1:10" s="1" customFormat="1" ht="34.5">
      <c r="A159" s="202"/>
      <c r="B159" s="16"/>
      <c r="C159" s="190" t="s">
        <v>193</v>
      </c>
      <c r="D159" s="30" t="s">
        <v>52</v>
      </c>
      <c r="E159" s="30" t="s">
        <v>15</v>
      </c>
      <c r="F159" s="30" t="s">
        <v>19</v>
      </c>
      <c r="G159" s="30" t="s">
        <v>269</v>
      </c>
      <c r="H159" s="30" t="s">
        <v>191</v>
      </c>
      <c r="I159" s="49" t="s">
        <v>39</v>
      </c>
      <c r="J159" s="31">
        <v>14.5</v>
      </c>
    </row>
    <row r="160" spans="1:10" s="1" customFormat="1" ht="87">
      <c r="A160" s="202"/>
      <c r="B160" s="16"/>
      <c r="C160" s="26" t="s">
        <v>216</v>
      </c>
      <c r="D160" s="27" t="s">
        <v>52</v>
      </c>
      <c r="E160" s="27" t="s">
        <v>15</v>
      </c>
      <c r="F160" s="27" t="s">
        <v>19</v>
      </c>
      <c r="G160" s="27" t="s">
        <v>151</v>
      </c>
      <c r="H160" s="27"/>
      <c r="I160" s="27"/>
      <c r="J160" s="29">
        <f>J161</f>
        <v>350</v>
      </c>
    </row>
    <row r="161" spans="1:10" s="1" customFormat="1" ht="29.25" customHeight="1">
      <c r="A161" s="202"/>
      <c r="B161" s="16"/>
      <c r="C161" s="3" t="s">
        <v>205</v>
      </c>
      <c r="D161" s="49" t="s">
        <v>52</v>
      </c>
      <c r="E161" s="30" t="s">
        <v>15</v>
      </c>
      <c r="F161" s="30" t="s">
        <v>19</v>
      </c>
      <c r="G161" s="30" t="s">
        <v>151</v>
      </c>
      <c r="H161" s="30" t="s">
        <v>206</v>
      </c>
      <c r="I161" s="49" t="s">
        <v>39</v>
      </c>
      <c r="J161" s="31">
        <f>300+50</f>
        <v>350</v>
      </c>
    </row>
    <row r="162" spans="1:10" s="1" customFormat="1" ht="87">
      <c r="A162" s="202"/>
      <c r="B162" s="16"/>
      <c r="C162" s="26" t="s">
        <v>217</v>
      </c>
      <c r="D162" s="47" t="s">
        <v>52</v>
      </c>
      <c r="E162" s="27" t="s">
        <v>15</v>
      </c>
      <c r="F162" s="27" t="s">
        <v>19</v>
      </c>
      <c r="G162" s="27" t="s">
        <v>152</v>
      </c>
      <c r="H162" s="27"/>
      <c r="I162" s="27"/>
      <c r="J162" s="29">
        <f>J163</f>
        <v>350</v>
      </c>
    </row>
    <row r="163" spans="1:10" s="1" customFormat="1" ht="27.75" customHeight="1">
      <c r="A163" s="202"/>
      <c r="B163" s="16"/>
      <c r="C163" s="3" t="s">
        <v>205</v>
      </c>
      <c r="D163" s="30" t="s">
        <v>52</v>
      </c>
      <c r="E163" s="30" t="s">
        <v>15</v>
      </c>
      <c r="F163" s="30" t="s">
        <v>19</v>
      </c>
      <c r="G163" s="30" t="s">
        <v>152</v>
      </c>
      <c r="H163" s="30" t="s">
        <v>206</v>
      </c>
      <c r="I163" s="49" t="s">
        <v>39</v>
      </c>
      <c r="J163" s="31">
        <f>300+50</f>
        <v>350</v>
      </c>
    </row>
    <row r="164" spans="1:10" s="1" customFormat="1" ht="93.75" customHeight="1">
      <c r="A164" s="202"/>
      <c r="B164" s="16"/>
      <c r="C164" s="26" t="s">
        <v>252</v>
      </c>
      <c r="D164" s="47" t="s">
        <v>52</v>
      </c>
      <c r="E164" s="27" t="s">
        <v>15</v>
      </c>
      <c r="F164" s="27" t="s">
        <v>19</v>
      </c>
      <c r="G164" s="27" t="s">
        <v>243</v>
      </c>
      <c r="H164" s="27"/>
      <c r="I164" s="27"/>
      <c r="J164" s="29">
        <f>J165</f>
        <v>59.199999999999996</v>
      </c>
    </row>
    <row r="165" spans="1:10" s="1" customFormat="1" ht="27.75" customHeight="1">
      <c r="A165" s="202"/>
      <c r="B165" s="16"/>
      <c r="C165" s="3" t="s">
        <v>205</v>
      </c>
      <c r="D165" s="30" t="s">
        <v>52</v>
      </c>
      <c r="E165" s="30" t="s">
        <v>15</v>
      </c>
      <c r="F165" s="30" t="s">
        <v>19</v>
      </c>
      <c r="G165" s="30" t="s">
        <v>243</v>
      </c>
      <c r="H165" s="30" t="s">
        <v>206</v>
      </c>
      <c r="I165" s="49" t="s">
        <v>220</v>
      </c>
      <c r="J165" s="31">
        <f>55.3+3.9</f>
        <v>59.199999999999996</v>
      </c>
    </row>
    <row r="166" spans="1:10" s="1" customFormat="1" ht="97.5" customHeight="1">
      <c r="A166" s="202"/>
      <c r="B166" s="16"/>
      <c r="C166" s="212" t="s">
        <v>245</v>
      </c>
      <c r="D166" s="47" t="s">
        <v>52</v>
      </c>
      <c r="E166" s="27" t="s">
        <v>15</v>
      </c>
      <c r="F166" s="27" t="s">
        <v>19</v>
      </c>
      <c r="G166" s="27" t="s">
        <v>244</v>
      </c>
      <c r="H166" s="27"/>
      <c r="I166" s="27"/>
      <c r="J166" s="29">
        <f>J167</f>
        <v>89.5</v>
      </c>
    </row>
    <row r="167" spans="1:10" s="1" customFormat="1" ht="27.75" customHeight="1">
      <c r="A167" s="202"/>
      <c r="B167" s="16"/>
      <c r="C167" s="3" t="s">
        <v>205</v>
      </c>
      <c r="D167" s="30" t="s">
        <v>52</v>
      </c>
      <c r="E167" s="30" t="s">
        <v>15</v>
      </c>
      <c r="F167" s="30" t="s">
        <v>19</v>
      </c>
      <c r="G167" s="30" t="s">
        <v>244</v>
      </c>
      <c r="H167" s="30" t="s">
        <v>206</v>
      </c>
      <c r="I167" s="49" t="s">
        <v>220</v>
      </c>
      <c r="J167" s="31">
        <v>89.5</v>
      </c>
    </row>
    <row r="168" spans="1:10" s="1" customFormat="1" ht="52.5" customHeight="1">
      <c r="A168" s="202"/>
      <c r="B168" s="16"/>
      <c r="C168" s="20" t="s">
        <v>267</v>
      </c>
      <c r="D168" s="66" t="s">
        <v>52</v>
      </c>
      <c r="E168" s="18" t="s">
        <v>15</v>
      </c>
      <c r="F168" s="18" t="s">
        <v>19</v>
      </c>
      <c r="G168" s="72" t="s">
        <v>264</v>
      </c>
      <c r="H168" s="18"/>
      <c r="I168" s="67"/>
      <c r="J168" s="19">
        <f>J169+J171</f>
        <v>2061.9</v>
      </c>
    </row>
    <row r="169" spans="1:10" s="1" customFormat="1" ht="99" customHeight="1">
      <c r="A169" s="202"/>
      <c r="B169" s="16"/>
      <c r="C169" s="212" t="s">
        <v>265</v>
      </c>
      <c r="D169" s="27" t="s">
        <v>52</v>
      </c>
      <c r="E169" s="27" t="s">
        <v>15</v>
      </c>
      <c r="F169" s="27" t="s">
        <v>19</v>
      </c>
      <c r="G169" s="27" t="s">
        <v>266</v>
      </c>
      <c r="H169" s="27"/>
      <c r="I169" s="27"/>
      <c r="J169" s="29">
        <f>J170</f>
        <v>206.2</v>
      </c>
    </row>
    <row r="170" spans="1:10" s="1" customFormat="1" ht="46.5" customHeight="1">
      <c r="A170" s="202"/>
      <c r="B170" s="16"/>
      <c r="C170" s="190" t="s">
        <v>193</v>
      </c>
      <c r="D170" s="49" t="s">
        <v>52</v>
      </c>
      <c r="E170" s="30" t="s">
        <v>15</v>
      </c>
      <c r="F170" s="30" t="s">
        <v>19</v>
      </c>
      <c r="G170" s="30" t="s">
        <v>266</v>
      </c>
      <c r="H170" s="30" t="s">
        <v>191</v>
      </c>
      <c r="I170" s="49" t="s">
        <v>215</v>
      </c>
      <c r="J170" s="31">
        <v>206.2</v>
      </c>
    </row>
    <row r="171" spans="1:10" s="1" customFormat="1" ht="104.25" customHeight="1">
      <c r="A171" s="202"/>
      <c r="B171" s="16"/>
      <c r="C171" s="212" t="s">
        <v>290</v>
      </c>
      <c r="D171" s="27" t="s">
        <v>52</v>
      </c>
      <c r="E171" s="27" t="s">
        <v>15</v>
      </c>
      <c r="F171" s="27" t="s">
        <v>19</v>
      </c>
      <c r="G171" s="27" t="s">
        <v>288</v>
      </c>
      <c r="H171" s="27"/>
      <c r="I171" s="27"/>
      <c r="J171" s="29">
        <f>J172</f>
        <v>1855.7</v>
      </c>
    </row>
    <row r="172" spans="1:10" s="1" customFormat="1" ht="46.5" customHeight="1">
      <c r="A172" s="202"/>
      <c r="B172" s="16"/>
      <c r="C172" s="190" t="s">
        <v>193</v>
      </c>
      <c r="D172" s="49" t="s">
        <v>52</v>
      </c>
      <c r="E172" s="30" t="s">
        <v>15</v>
      </c>
      <c r="F172" s="30" t="s">
        <v>19</v>
      </c>
      <c r="G172" s="30" t="s">
        <v>288</v>
      </c>
      <c r="H172" s="30" t="s">
        <v>191</v>
      </c>
      <c r="I172" s="49" t="s">
        <v>289</v>
      </c>
      <c r="J172" s="31">
        <v>1855.7</v>
      </c>
    </row>
    <row r="173" spans="1:10" s="1" customFormat="1" ht="17.25">
      <c r="A173" s="202"/>
      <c r="B173" s="16"/>
      <c r="C173" s="22" t="s">
        <v>99</v>
      </c>
      <c r="D173" s="75" t="s">
        <v>52</v>
      </c>
      <c r="E173" s="21" t="s">
        <v>15</v>
      </c>
      <c r="F173" s="21" t="s">
        <v>19</v>
      </c>
      <c r="G173" s="21" t="s">
        <v>113</v>
      </c>
      <c r="H173" s="21"/>
      <c r="I173" s="44"/>
      <c r="J173" s="23">
        <f>J174</f>
        <v>23233.2</v>
      </c>
    </row>
    <row r="174" spans="1:10" s="1" customFormat="1" ht="17.25">
      <c r="A174" s="202"/>
      <c r="B174" s="16"/>
      <c r="C174" s="112" t="s">
        <v>100</v>
      </c>
      <c r="D174" s="77" t="s">
        <v>52</v>
      </c>
      <c r="E174" s="72" t="s">
        <v>15</v>
      </c>
      <c r="F174" s="72" t="s">
        <v>19</v>
      </c>
      <c r="G174" s="72" t="s">
        <v>114</v>
      </c>
      <c r="H174" s="72"/>
      <c r="I174" s="68"/>
      <c r="J174" s="74">
        <f>J177+J179+J182+J186+J191+J189+J175+J193</f>
        <v>23233.2</v>
      </c>
    </row>
    <row r="175" spans="1:10" s="1" customFormat="1" ht="51.75">
      <c r="A175" s="202"/>
      <c r="B175" s="16"/>
      <c r="C175" s="2" t="s">
        <v>303</v>
      </c>
      <c r="D175" s="37" t="s">
        <v>52</v>
      </c>
      <c r="E175" s="27" t="s">
        <v>15</v>
      </c>
      <c r="F175" s="27" t="s">
        <v>19</v>
      </c>
      <c r="G175" s="27" t="s">
        <v>302</v>
      </c>
      <c r="H175" s="38"/>
      <c r="I175" s="38"/>
      <c r="J175" s="90">
        <f>J176</f>
        <v>2350.5</v>
      </c>
    </row>
    <row r="176" spans="1:10" s="1" customFormat="1" ht="34.5">
      <c r="A176" s="202"/>
      <c r="B176" s="16"/>
      <c r="C176" s="3" t="s">
        <v>182</v>
      </c>
      <c r="D176" s="49" t="s">
        <v>52</v>
      </c>
      <c r="E176" s="30" t="s">
        <v>15</v>
      </c>
      <c r="F176" s="30" t="s">
        <v>19</v>
      </c>
      <c r="G176" s="30" t="s">
        <v>302</v>
      </c>
      <c r="H176" s="30" t="s">
        <v>85</v>
      </c>
      <c r="I176" s="30" t="s">
        <v>305</v>
      </c>
      <c r="J176" s="41">
        <v>2350.5</v>
      </c>
    </row>
    <row r="177" spans="1:10" s="1" customFormat="1" ht="64.5" customHeight="1">
      <c r="A177" s="202"/>
      <c r="B177" s="16"/>
      <c r="C177" s="2" t="s">
        <v>143</v>
      </c>
      <c r="D177" s="37" t="s">
        <v>52</v>
      </c>
      <c r="E177" s="27" t="s">
        <v>15</v>
      </c>
      <c r="F177" s="27" t="s">
        <v>19</v>
      </c>
      <c r="G177" s="27" t="s">
        <v>153</v>
      </c>
      <c r="H177" s="38"/>
      <c r="I177" s="38"/>
      <c r="J177" s="90">
        <f>J178</f>
        <v>1160.7</v>
      </c>
    </row>
    <row r="178" spans="1:10" s="1" customFormat="1" ht="34.5">
      <c r="A178" s="202"/>
      <c r="B178" s="16"/>
      <c r="C178" s="3" t="s">
        <v>182</v>
      </c>
      <c r="D178" s="49" t="s">
        <v>52</v>
      </c>
      <c r="E178" s="30" t="s">
        <v>15</v>
      </c>
      <c r="F178" s="30" t="s">
        <v>19</v>
      </c>
      <c r="G178" s="30" t="s">
        <v>153</v>
      </c>
      <c r="H178" s="30" t="s">
        <v>85</v>
      </c>
      <c r="I178" s="30" t="s">
        <v>39</v>
      </c>
      <c r="J178" s="41">
        <v>1160.7</v>
      </c>
    </row>
    <row r="179" spans="1:10" s="1" customFormat="1" ht="51.75">
      <c r="A179" s="202"/>
      <c r="B179" s="16"/>
      <c r="C179" s="26" t="s">
        <v>214</v>
      </c>
      <c r="D179" s="27" t="s">
        <v>52</v>
      </c>
      <c r="E179" s="27" t="s">
        <v>15</v>
      </c>
      <c r="F179" s="27" t="s">
        <v>19</v>
      </c>
      <c r="G179" s="110" t="s">
        <v>213</v>
      </c>
      <c r="H179" s="38"/>
      <c r="I179" s="38"/>
      <c r="J179" s="48">
        <f>J180+J181</f>
        <v>300.3</v>
      </c>
    </row>
    <row r="180" spans="1:10" s="1" customFormat="1" ht="34.5">
      <c r="A180" s="202"/>
      <c r="B180" s="16"/>
      <c r="C180" s="187" t="s">
        <v>193</v>
      </c>
      <c r="D180" s="28" t="s">
        <v>52</v>
      </c>
      <c r="E180" s="28" t="s">
        <v>15</v>
      </c>
      <c r="F180" s="28" t="s">
        <v>19</v>
      </c>
      <c r="G180" s="28" t="s">
        <v>213</v>
      </c>
      <c r="H180" s="28" t="s">
        <v>191</v>
      </c>
      <c r="I180" s="28" t="s">
        <v>39</v>
      </c>
      <c r="J180" s="111">
        <v>210.3</v>
      </c>
    </row>
    <row r="181" spans="1:10" s="1" customFormat="1" ht="34.5">
      <c r="A181" s="202"/>
      <c r="B181" s="16"/>
      <c r="C181" s="190" t="s">
        <v>193</v>
      </c>
      <c r="D181" s="30" t="s">
        <v>52</v>
      </c>
      <c r="E181" s="30" t="s">
        <v>15</v>
      </c>
      <c r="F181" s="30" t="s">
        <v>19</v>
      </c>
      <c r="G181" s="30" t="s">
        <v>213</v>
      </c>
      <c r="H181" s="30" t="s">
        <v>191</v>
      </c>
      <c r="I181" s="30" t="s">
        <v>220</v>
      </c>
      <c r="J181" s="41">
        <v>90</v>
      </c>
    </row>
    <row r="182" spans="1:10" s="1" customFormat="1" ht="51.75">
      <c r="A182" s="202"/>
      <c r="B182" s="16"/>
      <c r="C182" s="2" t="s">
        <v>248</v>
      </c>
      <c r="D182" s="37" t="s">
        <v>52</v>
      </c>
      <c r="E182" s="50" t="s">
        <v>15</v>
      </c>
      <c r="F182" s="50" t="s">
        <v>19</v>
      </c>
      <c r="G182" s="50" t="s">
        <v>249</v>
      </c>
      <c r="H182" s="89"/>
      <c r="I182" s="38"/>
      <c r="J182" s="92">
        <f>J184+J185+J183</f>
        <v>1250.3</v>
      </c>
    </row>
    <row r="183" spans="1:10" s="1" customFormat="1" ht="34.5">
      <c r="A183" s="202"/>
      <c r="B183" s="16"/>
      <c r="C183" s="187" t="s">
        <v>193</v>
      </c>
      <c r="D183" s="83" t="s">
        <v>52</v>
      </c>
      <c r="E183" s="83" t="s">
        <v>15</v>
      </c>
      <c r="F183" s="83" t="s">
        <v>19</v>
      </c>
      <c r="G183" s="83" t="s">
        <v>249</v>
      </c>
      <c r="H183" s="83" t="s">
        <v>191</v>
      </c>
      <c r="I183" s="28" t="s">
        <v>39</v>
      </c>
      <c r="J183" s="111">
        <v>100</v>
      </c>
    </row>
    <row r="184" spans="1:10" s="1" customFormat="1" ht="34.5">
      <c r="A184" s="202"/>
      <c r="B184" s="16"/>
      <c r="C184" s="187" t="s">
        <v>193</v>
      </c>
      <c r="D184" s="83" t="s">
        <v>52</v>
      </c>
      <c r="E184" s="83" t="s">
        <v>15</v>
      </c>
      <c r="F184" s="83" t="s">
        <v>19</v>
      </c>
      <c r="G184" s="83" t="s">
        <v>249</v>
      </c>
      <c r="H184" s="83" t="s">
        <v>191</v>
      </c>
      <c r="I184" s="28" t="s">
        <v>215</v>
      </c>
      <c r="J184" s="111">
        <v>1036.8</v>
      </c>
    </row>
    <row r="185" spans="1:10" s="1" customFormat="1" ht="34.5">
      <c r="A185" s="202"/>
      <c r="B185" s="16"/>
      <c r="C185" s="190" t="s">
        <v>193</v>
      </c>
      <c r="D185" s="49" t="s">
        <v>52</v>
      </c>
      <c r="E185" s="49" t="s">
        <v>15</v>
      </c>
      <c r="F185" s="49" t="s">
        <v>19</v>
      </c>
      <c r="G185" s="49" t="s">
        <v>249</v>
      </c>
      <c r="H185" s="49" t="s">
        <v>191</v>
      </c>
      <c r="I185" s="30" t="s">
        <v>220</v>
      </c>
      <c r="J185" s="41">
        <v>113.5</v>
      </c>
    </row>
    <row r="186" spans="1:10" s="1" customFormat="1" ht="34.5">
      <c r="A186" s="202"/>
      <c r="B186" s="16"/>
      <c r="C186" s="2" t="s">
        <v>246</v>
      </c>
      <c r="D186" s="37" t="s">
        <v>52</v>
      </c>
      <c r="E186" s="50" t="s">
        <v>15</v>
      </c>
      <c r="F186" s="50" t="s">
        <v>19</v>
      </c>
      <c r="G186" s="50" t="s">
        <v>247</v>
      </c>
      <c r="H186" s="89"/>
      <c r="I186" s="38"/>
      <c r="J186" s="92">
        <f>J188+J187</f>
        <v>546.7</v>
      </c>
    </row>
    <row r="187" spans="1:10" s="1" customFormat="1" ht="34.5">
      <c r="A187" s="202"/>
      <c r="B187" s="16"/>
      <c r="C187" s="187" t="s">
        <v>193</v>
      </c>
      <c r="D187" s="83" t="s">
        <v>52</v>
      </c>
      <c r="E187" s="83" t="s">
        <v>15</v>
      </c>
      <c r="F187" s="83" t="s">
        <v>19</v>
      </c>
      <c r="G187" s="83" t="s">
        <v>247</v>
      </c>
      <c r="H187" s="83" t="s">
        <v>191</v>
      </c>
      <c r="I187" s="28" t="s">
        <v>39</v>
      </c>
      <c r="J187" s="111">
        <v>348</v>
      </c>
    </row>
    <row r="188" spans="1:10" s="1" customFormat="1" ht="34.5">
      <c r="A188" s="202"/>
      <c r="B188" s="16"/>
      <c r="C188" s="195" t="s">
        <v>193</v>
      </c>
      <c r="D188" s="49" t="s">
        <v>52</v>
      </c>
      <c r="E188" s="49" t="s">
        <v>15</v>
      </c>
      <c r="F188" s="49" t="s">
        <v>19</v>
      </c>
      <c r="G188" s="49" t="s">
        <v>247</v>
      </c>
      <c r="H188" s="49" t="s">
        <v>191</v>
      </c>
      <c r="I188" s="30" t="s">
        <v>220</v>
      </c>
      <c r="J188" s="41">
        <f>298.6-99.9</f>
        <v>198.70000000000002</v>
      </c>
    </row>
    <row r="189" spans="1:10" s="1" customFormat="1" ht="51.75">
      <c r="A189" s="202"/>
      <c r="B189" s="16"/>
      <c r="C189" s="2" t="s">
        <v>296</v>
      </c>
      <c r="D189" s="37" t="s">
        <v>52</v>
      </c>
      <c r="E189" s="50" t="s">
        <v>15</v>
      </c>
      <c r="F189" s="50" t="s">
        <v>19</v>
      </c>
      <c r="G189" s="50" t="s">
        <v>295</v>
      </c>
      <c r="H189" s="89"/>
      <c r="I189" s="38"/>
      <c r="J189" s="92">
        <f>J190</f>
        <v>7780</v>
      </c>
    </row>
    <row r="190" spans="1:10" s="1" customFormat="1" ht="34.5">
      <c r="A190" s="202"/>
      <c r="B190" s="16"/>
      <c r="C190" s="187" t="s">
        <v>193</v>
      </c>
      <c r="D190" s="83" t="s">
        <v>52</v>
      </c>
      <c r="E190" s="83" t="s">
        <v>15</v>
      </c>
      <c r="F190" s="83" t="s">
        <v>19</v>
      </c>
      <c r="G190" s="83" t="s">
        <v>295</v>
      </c>
      <c r="H190" s="83" t="s">
        <v>191</v>
      </c>
      <c r="I190" s="28" t="s">
        <v>289</v>
      </c>
      <c r="J190" s="111">
        <v>7780</v>
      </c>
    </row>
    <row r="191" spans="1:10" s="1" customFormat="1" ht="51.75">
      <c r="A191" s="202"/>
      <c r="B191" s="16"/>
      <c r="C191" s="2" t="s">
        <v>292</v>
      </c>
      <c r="D191" s="37" t="s">
        <v>52</v>
      </c>
      <c r="E191" s="50" t="s">
        <v>15</v>
      </c>
      <c r="F191" s="50" t="s">
        <v>19</v>
      </c>
      <c r="G191" s="50" t="s">
        <v>291</v>
      </c>
      <c r="H191" s="89"/>
      <c r="I191" s="38"/>
      <c r="J191" s="92">
        <f>J192</f>
        <v>7724.7</v>
      </c>
    </row>
    <row r="192" spans="1:10" s="1" customFormat="1" ht="34.5">
      <c r="A192" s="202"/>
      <c r="B192" s="16"/>
      <c r="C192" s="190" t="s">
        <v>193</v>
      </c>
      <c r="D192" s="49" t="s">
        <v>52</v>
      </c>
      <c r="E192" s="49" t="s">
        <v>15</v>
      </c>
      <c r="F192" s="49" t="s">
        <v>19</v>
      </c>
      <c r="G192" s="49" t="s">
        <v>291</v>
      </c>
      <c r="H192" s="49" t="s">
        <v>191</v>
      </c>
      <c r="I192" s="30" t="s">
        <v>274</v>
      </c>
      <c r="J192" s="41">
        <v>7724.7</v>
      </c>
    </row>
    <row r="193" spans="1:10" s="1" customFormat="1" ht="57.75" customHeight="1">
      <c r="A193" s="202"/>
      <c r="B193" s="16"/>
      <c r="C193" s="2" t="s">
        <v>306</v>
      </c>
      <c r="D193" s="37" t="s">
        <v>52</v>
      </c>
      <c r="E193" s="27" t="s">
        <v>15</v>
      </c>
      <c r="F193" s="27" t="s">
        <v>19</v>
      </c>
      <c r="G193" s="27" t="s">
        <v>304</v>
      </c>
      <c r="H193" s="38"/>
      <c r="I193" s="38"/>
      <c r="J193" s="90">
        <f>J194</f>
        <v>2120</v>
      </c>
    </row>
    <row r="194" spans="1:10" s="1" customFormat="1" ht="34.5">
      <c r="A194" s="202"/>
      <c r="B194" s="16"/>
      <c r="C194" s="3" t="s">
        <v>182</v>
      </c>
      <c r="D194" s="49" t="s">
        <v>52</v>
      </c>
      <c r="E194" s="30" t="s">
        <v>15</v>
      </c>
      <c r="F194" s="30" t="s">
        <v>19</v>
      </c>
      <c r="G194" s="30" t="s">
        <v>304</v>
      </c>
      <c r="H194" s="30" t="s">
        <v>85</v>
      </c>
      <c r="I194" s="30" t="s">
        <v>305</v>
      </c>
      <c r="J194" s="41">
        <v>2120</v>
      </c>
    </row>
    <row r="195" spans="1:10" s="1" customFormat="1" ht="17.25">
      <c r="A195" s="202"/>
      <c r="B195" s="16"/>
      <c r="C195" s="20" t="s">
        <v>30</v>
      </c>
      <c r="D195" s="66" t="s">
        <v>52</v>
      </c>
      <c r="E195" s="18" t="s">
        <v>15</v>
      </c>
      <c r="F195" s="73" t="s">
        <v>29</v>
      </c>
      <c r="G195" s="67"/>
      <c r="H195" s="67"/>
      <c r="I195" s="67"/>
      <c r="J195" s="76">
        <f>J201+J196</f>
        <v>7300.3</v>
      </c>
    </row>
    <row r="196" spans="1:10" s="1" customFormat="1" ht="69">
      <c r="A196" s="202"/>
      <c r="B196" s="16"/>
      <c r="C196" s="106" t="s">
        <v>229</v>
      </c>
      <c r="D196" s="77" t="s">
        <v>52</v>
      </c>
      <c r="E196" s="66" t="s">
        <v>15</v>
      </c>
      <c r="F196" s="104" t="s">
        <v>29</v>
      </c>
      <c r="G196" s="104" t="s">
        <v>227</v>
      </c>
      <c r="H196" s="94"/>
      <c r="I196" s="67"/>
      <c r="J196" s="19">
        <f>J197+J199</f>
        <v>1919.5</v>
      </c>
    </row>
    <row r="197" spans="1:10" s="1" customFormat="1" ht="87">
      <c r="A197" s="202"/>
      <c r="B197" s="16"/>
      <c r="C197" s="88" t="s">
        <v>251</v>
      </c>
      <c r="D197" s="37" t="s">
        <v>52</v>
      </c>
      <c r="E197" s="37" t="s">
        <v>15</v>
      </c>
      <c r="F197" s="50" t="s">
        <v>29</v>
      </c>
      <c r="G197" s="50" t="s">
        <v>250</v>
      </c>
      <c r="H197" s="89"/>
      <c r="I197" s="38"/>
      <c r="J197" s="29">
        <f>J198</f>
        <v>133.9</v>
      </c>
    </row>
    <row r="198" spans="1:10" s="1" customFormat="1" ht="34.5">
      <c r="A198" s="202"/>
      <c r="B198" s="16"/>
      <c r="C198" s="190" t="s">
        <v>193</v>
      </c>
      <c r="D198" s="49" t="s">
        <v>52</v>
      </c>
      <c r="E198" s="49" t="s">
        <v>15</v>
      </c>
      <c r="F198" s="49" t="s">
        <v>29</v>
      </c>
      <c r="G198" s="49" t="s">
        <v>250</v>
      </c>
      <c r="H198" s="49" t="s">
        <v>191</v>
      </c>
      <c r="I198" s="30" t="s">
        <v>215</v>
      </c>
      <c r="J198" s="4">
        <v>133.9</v>
      </c>
    </row>
    <row r="199" spans="1:10" s="1" customFormat="1" ht="104.25">
      <c r="A199" s="202"/>
      <c r="B199" s="16"/>
      <c r="C199" s="208" t="s">
        <v>261</v>
      </c>
      <c r="D199" s="37" t="s">
        <v>52</v>
      </c>
      <c r="E199" s="37" t="s">
        <v>15</v>
      </c>
      <c r="F199" s="50" t="s">
        <v>29</v>
      </c>
      <c r="G199" s="50" t="s">
        <v>262</v>
      </c>
      <c r="H199" s="89"/>
      <c r="I199" s="89"/>
      <c r="J199" s="92">
        <f>J200</f>
        <v>1785.6</v>
      </c>
    </row>
    <row r="200" spans="1:10" s="1" customFormat="1" ht="34.5">
      <c r="A200" s="202"/>
      <c r="B200" s="16"/>
      <c r="C200" s="187" t="s">
        <v>193</v>
      </c>
      <c r="D200" s="49" t="s">
        <v>52</v>
      </c>
      <c r="E200" s="49" t="s">
        <v>15</v>
      </c>
      <c r="F200" s="49" t="s">
        <v>29</v>
      </c>
      <c r="G200" s="49" t="s">
        <v>262</v>
      </c>
      <c r="H200" s="49" t="s">
        <v>191</v>
      </c>
      <c r="I200" s="49" t="s">
        <v>263</v>
      </c>
      <c r="J200" s="105">
        <v>1785.6</v>
      </c>
    </row>
    <row r="201" spans="1:10" ht="17.25">
      <c r="A201" s="202"/>
      <c r="B201" s="16"/>
      <c r="C201" s="22" t="s">
        <v>99</v>
      </c>
      <c r="D201" s="21" t="s">
        <v>52</v>
      </c>
      <c r="E201" s="24" t="s">
        <v>15</v>
      </c>
      <c r="F201" s="47" t="s">
        <v>29</v>
      </c>
      <c r="G201" s="47" t="s">
        <v>113</v>
      </c>
      <c r="H201" s="44"/>
      <c r="I201" s="21"/>
      <c r="J201" s="23">
        <f>J202</f>
        <v>5380.8</v>
      </c>
    </row>
    <row r="202" spans="1:10" ht="23.25" customHeight="1">
      <c r="A202" s="202"/>
      <c r="B202" s="16"/>
      <c r="C202" s="22" t="s">
        <v>100</v>
      </c>
      <c r="D202" s="21" t="s">
        <v>52</v>
      </c>
      <c r="E202" s="24" t="s">
        <v>15</v>
      </c>
      <c r="F202" s="47" t="s">
        <v>29</v>
      </c>
      <c r="G202" s="47" t="s">
        <v>114</v>
      </c>
      <c r="H202" s="21"/>
      <c r="I202" s="21"/>
      <c r="J202" s="23">
        <f>J203+J205+J207+J210+J212</f>
        <v>5380.8</v>
      </c>
    </row>
    <row r="203" spans="1:10" ht="34.5">
      <c r="A203" s="202"/>
      <c r="B203" s="16"/>
      <c r="C203" s="26" t="s">
        <v>144</v>
      </c>
      <c r="D203" s="27" t="s">
        <v>52</v>
      </c>
      <c r="E203" s="27" t="s">
        <v>15</v>
      </c>
      <c r="F203" s="47" t="s">
        <v>29</v>
      </c>
      <c r="G203" s="47" t="s">
        <v>154</v>
      </c>
      <c r="H203" s="27"/>
      <c r="I203" s="27"/>
      <c r="J203" s="29">
        <f>J204</f>
        <v>2465.4</v>
      </c>
    </row>
    <row r="204" spans="1:10" ht="34.5">
      <c r="A204" s="202"/>
      <c r="B204" s="16"/>
      <c r="C204" s="188" t="s">
        <v>193</v>
      </c>
      <c r="D204" s="28" t="s">
        <v>52</v>
      </c>
      <c r="E204" s="28" t="s">
        <v>15</v>
      </c>
      <c r="F204" s="28" t="s">
        <v>29</v>
      </c>
      <c r="G204" s="28" t="s">
        <v>154</v>
      </c>
      <c r="H204" s="28" t="s">
        <v>191</v>
      </c>
      <c r="I204" s="28" t="s">
        <v>39</v>
      </c>
      <c r="J204" s="40">
        <v>2465.4</v>
      </c>
    </row>
    <row r="205" spans="1:10" ht="34.5">
      <c r="A205" s="202"/>
      <c r="B205" s="16"/>
      <c r="C205" s="26" t="s">
        <v>145</v>
      </c>
      <c r="D205" s="27" t="s">
        <v>52</v>
      </c>
      <c r="E205" s="47" t="s">
        <v>15</v>
      </c>
      <c r="F205" s="27" t="s">
        <v>29</v>
      </c>
      <c r="G205" s="47" t="s">
        <v>155</v>
      </c>
      <c r="H205" s="38"/>
      <c r="I205" s="38"/>
      <c r="J205" s="29">
        <f>J206</f>
        <v>150</v>
      </c>
    </row>
    <row r="206" spans="1:10" ht="34.5">
      <c r="A206" s="202"/>
      <c r="B206" s="16"/>
      <c r="C206" s="188" t="s">
        <v>193</v>
      </c>
      <c r="D206" s="30" t="s">
        <v>52</v>
      </c>
      <c r="E206" s="30" t="s">
        <v>15</v>
      </c>
      <c r="F206" s="30" t="s">
        <v>29</v>
      </c>
      <c r="G206" s="30" t="s">
        <v>155</v>
      </c>
      <c r="H206" s="30" t="s">
        <v>191</v>
      </c>
      <c r="I206" s="30" t="s">
        <v>39</v>
      </c>
      <c r="J206" s="31">
        <v>150</v>
      </c>
    </row>
    <row r="207" spans="1:10" ht="34.5">
      <c r="A207" s="202"/>
      <c r="B207" s="16"/>
      <c r="C207" s="26" t="s">
        <v>146</v>
      </c>
      <c r="D207" s="37" t="s">
        <v>52</v>
      </c>
      <c r="E207" s="27" t="s">
        <v>15</v>
      </c>
      <c r="F207" s="27" t="s">
        <v>29</v>
      </c>
      <c r="G207" s="47" t="s">
        <v>156</v>
      </c>
      <c r="H207" s="38"/>
      <c r="I207" s="38"/>
      <c r="J207" s="29">
        <f>J208+J209</f>
        <v>1019.4</v>
      </c>
    </row>
    <row r="208" spans="1:10" ht="34.5">
      <c r="A208" s="202"/>
      <c r="B208" s="16"/>
      <c r="C208" s="186" t="s">
        <v>193</v>
      </c>
      <c r="D208" s="83" t="s">
        <v>52</v>
      </c>
      <c r="E208" s="28" t="s">
        <v>15</v>
      </c>
      <c r="F208" s="28" t="s">
        <v>29</v>
      </c>
      <c r="G208" s="28" t="s">
        <v>156</v>
      </c>
      <c r="H208" s="28" t="s">
        <v>191</v>
      </c>
      <c r="I208" s="28" t="s">
        <v>39</v>
      </c>
      <c r="J208" s="40">
        <v>924.4</v>
      </c>
    </row>
    <row r="209" spans="1:10" ht="34.5">
      <c r="A209" s="202"/>
      <c r="B209" s="16"/>
      <c r="C209" s="188" t="s">
        <v>193</v>
      </c>
      <c r="D209" s="49" t="s">
        <v>52</v>
      </c>
      <c r="E209" s="30" t="s">
        <v>15</v>
      </c>
      <c r="F209" s="30" t="s">
        <v>29</v>
      </c>
      <c r="G209" s="30" t="s">
        <v>156</v>
      </c>
      <c r="H209" s="30" t="s">
        <v>191</v>
      </c>
      <c r="I209" s="30" t="s">
        <v>220</v>
      </c>
      <c r="J209" s="31">
        <v>95</v>
      </c>
    </row>
    <row r="210" spans="1:10" ht="34.5">
      <c r="A210" s="202"/>
      <c r="B210" s="16"/>
      <c r="C210" s="32" t="s">
        <v>147</v>
      </c>
      <c r="D210" s="33" t="s">
        <v>52</v>
      </c>
      <c r="E210" s="34" t="s">
        <v>15</v>
      </c>
      <c r="F210" s="34" t="s">
        <v>29</v>
      </c>
      <c r="G210" s="113" t="s">
        <v>157</v>
      </c>
      <c r="H210" s="35"/>
      <c r="I210" s="68"/>
      <c r="J210" s="114">
        <f>J211</f>
        <v>1664.8</v>
      </c>
    </row>
    <row r="211" spans="1:10" ht="34.5">
      <c r="A211" s="202"/>
      <c r="B211" s="16"/>
      <c r="C211" s="188" t="s">
        <v>193</v>
      </c>
      <c r="D211" s="30" t="s">
        <v>52</v>
      </c>
      <c r="E211" s="30" t="s">
        <v>15</v>
      </c>
      <c r="F211" s="30" t="s">
        <v>29</v>
      </c>
      <c r="G211" s="30" t="s">
        <v>157</v>
      </c>
      <c r="H211" s="30" t="s">
        <v>191</v>
      </c>
      <c r="I211" s="30" t="s">
        <v>39</v>
      </c>
      <c r="J211" s="31">
        <v>1664.8</v>
      </c>
    </row>
    <row r="212" spans="1:10" ht="51.75">
      <c r="A212" s="202"/>
      <c r="B212" s="16"/>
      <c r="C212" s="32" t="s">
        <v>294</v>
      </c>
      <c r="D212" s="33" t="s">
        <v>52</v>
      </c>
      <c r="E212" s="34" t="s">
        <v>15</v>
      </c>
      <c r="F212" s="34" t="s">
        <v>29</v>
      </c>
      <c r="G212" s="113" t="s">
        <v>293</v>
      </c>
      <c r="H212" s="35"/>
      <c r="I212" s="68"/>
      <c r="J212" s="114">
        <f>J213</f>
        <v>81.2</v>
      </c>
    </row>
    <row r="213" spans="1:10" ht="34.5">
      <c r="A213" s="202"/>
      <c r="B213" s="16"/>
      <c r="C213" s="188" t="s">
        <v>193</v>
      </c>
      <c r="D213" s="30" t="s">
        <v>52</v>
      </c>
      <c r="E213" s="30" t="s">
        <v>15</v>
      </c>
      <c r="F213" s="30" t="s">
        <v>29</v>
      </c>
      <c r="G213" s="30" t="s">
        <v>293</v>
      </c>
      <c r="H213" s="30" t="s">
        <v>191</v>
      </c>
      <c r="I213" s="30" t="s">
        <v>274</v>
      </c>
      <c r="J213" s="31">
        <v>81.2</v>
      </c>
    </row>
    <row r="214" spans="1:10" ht="17.25">
      <c r="A214" s="202"/>
      <c r="B214" s="16"/>
      <c r="C214" s="20" t="s">
        <v>185</v>
      </c>
      <c r="D214" s="18" t="s">
        <v>52</v>
      </c>
      <c r="E214" s="73" t="s">
        <v>67</v>
      </c>
      <c r="F214" s="67"/>
      <c r="G214" s="67"/>
      <c r="H214" s="67"/>
      <c r="I214" s="67"/>
      <c r="J214" s="183">
        <f>J215</f>
        <v>48.1</v>
      </c>
    </row>
    <row r="215" spans="1:10" ht="17.25">
      <c r="A215" s="202"/>
      <c r="B215" s="16"/>
      <c r="C215" s="20" t="s">
        <v>81</v>
      </c>
      <c r="D215" s="18" t="s">
        <v>52</v>
      </c>
      <c r="E215" s="73" t="s">
        <v>67</v>
      </c>
      <c r="F215" s="73" t="s">
        <v>80</v>
      </c>
      <c r="G215" s="67"/>
      <c r="H215" s="67"/>
      <c r="I215" s="67"/>
      <c r="J215" s="107">
        <f>J216</f>
        <v>48.1</v>
      </c>
    </row>
    <row r="216" spans="1:10" ht="17.25">
      <c r="A216" s="202"/>
      <c r="B216" s="16"/>
      <c r="C216" s="32" t="s">
        <v>99</v>
      </c>
      <c r="D216" s="21" t="s">
        <v>52</v>
      </c>
      <c r="E216" s="21" t="s">
        <v>67</v>
      </c>
      <c r="F216" s="21" t="s">
        <v>80</v>
      </c>
      <c r="G216" s="21" t="s">
        <v>113</v>
      </c>
      <c r="H216" s="44"/>
      <c r="I216" s="44"/>
      <c r="J216" s="107">
        <f>J217</f>
        <v>48.1</v>
      </c>
    </row>
    <row r="217" spans="1:10" ht="17.25">
      <c r="A217" s="202"/>
      <c r="B217" s="16"/>
      <c r="C217" s="22" t="s">
        <v>100</v>
      </c>
      <c r="D217" s="21" t="s">
        <v>52</v>
      </c>
      <c r="E217" s="21" t="s">
        <v>67</v>
      </c>
      <c r="F217" s="21" t="s">
        <v>80</v>
      </c>
      <c r="G217" s="21" t="s">
        <v>114</v>
      </c>
      <c r="H217" s="21"/>
      <c r="I217" s="44"/>
      <c r="J217" s="95">
        <f>J218</f>
        <v>48.1</v>
      </c>
    </row>
    <row r="218" spans="1:10" ht="58.5" customHeight="1">
      <c r="A218" s="202"/>
      <c r="B218" s="16"/>
      <c r="C218" s="115" t="s">
        <v>207</v>
      </c>
      <c r="D218" s="53" t="s">
        <v>52</v>
      </c>
      <c r="E218" s="53" t="s">
        <v>67</v>
      </c>
      <c r="F218" s="53" t="s">
        <v>80</v>
      </c>
      <c r="G218" s="53" t="s">
        <v>160</v>
      </c>
      <c r="H218" s="53"/>
      <c r="I218" s="64"/>
      <c r="J218" s="116">
        <f>J219</f>
        <v>48.1</v>
      </c>
    </row>
    <row r="219" spans="1:10" ht="17.25">
      <c r="A219" s="202"/>
      <c r="B219" s="16"/>
      <c r="C219" s="117" t="s">
        <v>101</v>
      </c>
      <c r="D219" s="67" t="s">
        <v>52</v>
      </c>
      <c r="E219" s="102" t="s">
        <v>67</v>
      </c>
      <c r="F219" s="102" t="s">
        <v>80</v>
      </c>
      <c r="G219" s="102" t="s">
        <v>160</v>
      </c>
      <c r="H219" s="102" t="s">
        <v>83</v>
      </c>
      <c r="I219" s="102" t="s">
        <v>50</v>
      </c>
      <c r="J219" s="103">
        <v>48.1</v>
      </c>
    </row>
    <row r="220" spans="1:10" ht="17.25">
      <c r="A220" s="202"/>
      <c r="B220" s="16"/>
      <c r="C220" s="85" t="s">
        <v>158</v>
      </c>
      <c r="D220" s="75" t="s">
        <v>52</v>
      </c>
      <c r="E220" s="43" t="s">
        <v>20</v>
      </c>
      <c r="F220" s="44"/>
      <c r="G220" s="44" t="s">
        <v>38</v>
      </c>
      <c r="H220" s="44" t="s">
        <v>38</v>
      </c>
      <c r="I220" s="67"/>
      <c r="J220" s="95">
        <f>J221+J231</f>
        <v>7401.800000000001</v>
      </c>
    </row>
    <row r="221" spans="1:10" ht="17.25">
      <c r="A221" s="202"/>
      <c r="B221" s="16"/>
      <c r="C221" s="88" t="s">
        <v>40</v>
      </c>
      <c r="D221" s="104" t="s">
        <v>52</v>
      </c>
      <c r="E221" s="47" t="s">
        <v>20</v>
      </c>
      <c r="F221" s="27" t="s">
        <v>21</v>
      </c>
      <c r="G221" s="47" t="s">
        <v>38</v>
      </c>
      <c r="H221" s="47" t="s">
        <v>38</v>
      </c>
      <c r="I221" s="44"/>
      <c r="J221" s="92">
        <f>J222</f>
        <v>7314.700000000001</v>
      </c>
    </row>
    <row r="222" spans="1:10" ht="56.25" customHeight="1">
      <c r="A222" s="202"/>
      <c r="B222" s="16"/>
      <c r="C222" s="32" t="s">
        <v>178</v>
      </c>
      <c r="D222" s="50" t="s">
        <v>52</v>
      </c>
      <c r="E222" s="21" t="s">
        <v>20</v>
      </c>
      <c r="F222" s="21" t="s">
        <v>21</v>
      </c>
      <c r="G222" s="21" t="s">
        <v>175</v>
      </c>
      <c r="H222" s="47"/>
      <c r="I222" s="38"/>
      <c r="J222" s="92">
        <f>J223+J229+J227</f>
        <v>7314.700000000001</v>
      </c>
    </row>
    <row r="223" spans="1:10" ht="87">
      <c r="A223" s="202"/>
      <c r="B223" s="16"/>
      <c r="C223" s="118" t="s">
        <v>179</v>
      </c>
      <c r="D223" s="24" t="s">
        <v>52</v>
      </c>
      <c r="E223" s="70" t="s">
        <v>20</v>
      </c>
      <c r="F223" s="24" t="s">
        <v>21</v>
      </c>
      <c r="G223" s="24" t="s">
        <v>176</v>
      </c>
      <c r="H223" s="25"/>
      <c r="I223" s="25"/>
      <c r="J223" s="119">
        <f>J224+J225+J226</f>
        <v>6719.900000000001</v>
      </c>
    </row>
    <row r="224" spans="1:10" ht="32.25" customHeight="1">
      <c r="A224" s="202"/>
      <c r="B224" s="16"/>
      <c r="C224" s="191" t="s">
        <v>212</v>
      </c>
      <c r="D224" s="89" t="s">
        <v>52</v>
      </c>
      <c r="E224" s="38" t="s">
        <v>20</v>
      </c>
      <c r="F224" s="38" t="s">
        <v>21</v>
      </c>
      <c r="G224" s="38" t="s">
        <v>176</v>
      </c>
      <c r="H224" s="38" t="s">
        <v>211</v>
      </c>
      <c r="I224" s="38" t="s">
        <v>39</v>
      </c>
      <c r="J224" s="200">
        <v>5449.3</v>
      </c>
    </row>
    <row r="225" spans="1:10" ht="34.5">
      <c r="A225" s="202"/>
      <c r="B225" s="16"/>
      <c r="C225" s="187" t="s">
        <v>193</v>
      </c>
      <c r="D225" s="28" t="s">
        <v>52</v>
      </c>
      <c r="E225" s="28" t="s">
        <v>20</v>
      </c>
      <c r="F225" s="28" t="s">
        <v>21</v>
      </c>
      <c r="G225" s="28" t="s">
        <v>176</v>
      </c>
      <c r="H225" s="28" t="s">
        <v>191</v>
      </c>
      <c r="I225" s="28" t="s">
        <v>39</v>
      </c>
      <c r="J225" s="5">
        <v>1219.5</v>
      </c>
    </row>
    <row r="226" spans="1:10" ht="31.5" customHeight="1">
      <c r="A226" s="202"/>
      <c r="B226" s="16"/>
      <c r="C226" s="192" t="s">
        <v>194</v>
      </c>
      <c r="D226" s="49" t="s">
        <v>52</v>
      </c>
      <c r="E226" s="30" t="s">
        <v>20</v>
      </c>
      <c r="F226" s="30" t="s">
        <v>21</v>
      </c>
      <c r="G226" s="30" t="s">
        <v>176</v>
      </c>
      <c r="H226" s="30" t="s">
        <v>192</v>
      </c>
      <c r="I226" s="30" t="s">
        <v>39</v>
      </c>
      <c r="J226" s="105">
        <f>50.8+0.3</f>
        <v>51.099999999999994</v>
      </c>
    </row>
    <row r="227" spans="1:10" ht="98.25" customHeight="1">
      <c r="A227" s="202"/>
      <c r="B227" s="16"/>
      <c r="C227" s="46" t="s">
        <v>301</v>
      </c>
      <c r="D227" s="27" t="s">
        <v>52</v>
      </c>
      <c r="E227" s="47" t="s">
        <v>20</v>
      </c>
      <c r="F227" s="27" t="s">
        <v>21</v>
      </c>
      <c r="G227" s="27" t="s">
        <v>299</v>
      </c>
      <c r="H227" s="38"/>
      <c r="I227" s="38"/>
      <c r="J227" s="92">
        <f>J228</f>
        <v>494.8</v>
      </c>
    </row>
    <row r="228" spans="1:10" ht="31.5" customHeight="1">
      <c r="A228" s="202"/>
      <c r="B228" s="16"/>
      <c r="C228" s="190" t="s">
        <v>212</v>
      </c>
      <c r="D228" s="49" t="s">
        <v>52</v>
      </c>
      <c r="E228" s="30" t="s">
        <v>20</v>
      </c>
      <c r="F228" s="30" t="s">
        <v>21</v>
      </c>
      <c r="G228" s="30" t="s">
        <v>299</v>
      </c>
      <c r="H228" s="30" t="s">
        <v>211</v>
      </c>
      <c r="I228" s="30" t="s">
        <v>300</v>
      </c>
      <c r="J228" s="105">
        <v>494.8</v>
      </c>
    </row>
    <row r="229" spans="1:10" ht="69">
      <c r="A229" s="202"/>
      <c r="B229" s="16"/>
      <c r="C229" s="26" t="s">
        <v>177</v>
      </c>
      <c r="D229" s="27" t="s">
        <v>52</v>
      </c>
      <c r="E229" s="27" t="s">
        <v>20</v>
      </c>
      <c r="F229" s="27" t="s">
        <v>21</v>
      </c>
      <c r="G229" s="27" t="s">
        <v>180</v>
      </c>
      <c r="H229" s="47"/>
      <c r="I229" s="120"/>
      <c r="J229" s="121">
        <f>J230</f>
        <v>100</v>
      </c>
    </row>
    <row r="230" spans="1:10" ht="29.25" customHeight="1">
      <c r="A230" s="202"/>
      <c r="B230" s="16"/>
      <c r="C230" s="3" t="s">
        <v>205</v>
      </c>
      <c r="D230" s="30" t="s">
        <v>52</v>
      </c>
      <c r="E230" s="30" t="s">
        <v>20</v>
      </c>
      <c r="F230" s="30" t="s">
        <v>21</v>
      </c>
      <c r="G230" s="30" t="s">
        <v>180</v>
      </c>
      <c r="H230" s="30" t="s">
        <v>206</v>
      </c>
      <c r="I230" s="28" t="s">
        <v>215</v>
      </c>
      <c r="J230" s="4">
        <v>100</v>
      </c>
    </row>
    <row r="231" spans="1:10" ht="17.25">
      <c r="A231" s="202"/>
      <c r="B231" s="16"/>
      <c r="C231" s="85" t="s">
        <v>78</v>
      </c>
      <c r="D231" s="75" t="s">
        <v>52</v>
      </c>
      <c r="E231" s="43" t="s">
        <v>20</v>
      </c>
      <c r="F231" s="21" t="s">
        <v>79</v>
      </c>
      <c r="G231" s="44"/>
      <c r="H231" s="44"/>
      <c r="I231" s="44"/>
      <c r="J231" s="95">
        <f>J232</f>
        <v>87.1</v>
      </c>
    </row>
    <row r="232" spans="1:10" ht="17.25">
      <c r="A232" s="202"/>
      <c r="B232" s="16"/>
      <c r="C232" s="22" t="s">
        <v>99</v>
      </c>
      <c r="D232" s="75" t="s">
        <v>52</v>
      </c>
      <c r="E232" s="21" t="s">
        <v>20</v>
      </c>
      <c r="F232" s="21" t="s">
        <v>79</v>
      </c>
      <c r="G232" s="21" t="s">
        <v>113</v>
      </c>
      <c r="H232" s="44"/>
      <c r="I232" s="44"/>
      <c r="J232" s="95">
        <f>J233</f>
        <v>87.1</v>
      </c>
    </row>
    <row r="233" spans="1:10" ht="17.25">
      <c r="A233" s="202"/>
      <c r="B233" s="16"/>
      <c r="C233" s="22" t="s">
        <v>100</v>
      </c>
      <c r="D233" s="75" t="s">
        <v>52</v>
      </c>
      <c r="E233" s="21" t="s">
        <v>20</v>
      </c>
      <c r="F233" s="21" t="s">
        <v>79</v>
      </c>
      <c r="G233" s="21" t="s">
        <v>114</v>
      </c>
      <c r="H233" s="21"/>
      <c r="I233" s="44"/>
      <c r="J233" s="95">
        <f>J234</f>
        <v>87.1</v>
      </c>
    </row>
    <row r="234" spans="1:10" ht="69">
      <c r="A234" s="202"/>
      <c r="B234" s="16"/>
      <c r="C234" s="96" t="s">
        <v>208</v>
      </c>
      <c r="D234" s="97" t="s">
        <v>52</v>
      </c>
      <c r="E234" s="53" t="s">
        <v>20</v>
      </c>
      <c r="F234" s="53" t="s">
        <v>79</v>
      </c>
      <c r="G234" s="53" t="s">
        <v>161</v>
      </c>
      <c r="H234" s="53"/>
      <c r="I234" s="64"/>
      <c r="J234" s="116">
        <f>J235</f>
        <v>87.1</v>
      </c>
    </row>
    <row r="235" spans="1:10" ht="17.25">
      <c r="A235" s="202"/>
      <c r="B235" s="16"/>
      <c r="C235" s="117" t="s">
        <v>101</v>
      </c>
      <c r="D235" s="101" t="s">
        <v>52</v>
      </c>
      <c r="E235" s="102" t="s">
        <v>20</v>
      </c>
      <c r="F235" s="102" t="s">
        <v>79</v>
      </c>
      <c r="G235" s="102" t="s">
        <v>161</v>
      </c>
      <c r="H235" s="102" t="s">
        <v>83</v>
      </c>
      <c r="I235" s="102" t="s">
        <v>50</v>
      </c>
      <c r="J235" s="103">
        <v>87.1</v>
      </c>
    </row>
    <row r="236" spans="1:10" ht="17.25">
      <c r="A236" s="202"/>
      <c r="B236" s="16"/>
      <c r="C236" s="22" t="s">
        <v>22</v>
      </c>
      <c r="D236" s="21" t="s">
        <v>52</v>
      </c>
      <c r="E236" s="21" t="s">
        <v>23</v>
      </c>
      <c r="F236" s="21"/>
      <c r="G236" s="21"/>
      <c r="H236" s="44"/>
      <c r="I236" s="67"/>
      <c r="J236" s="122">
        <f>J237</f>
        <v>450</v>
      </c>
    </row>
    <row r="237" spans="1:10" ht="17.25">
      <c r="A237" s="202"/>
      <c r="B237" s="16"/>
      <c r="C237" s="123" t="s">
        <v>58</v>
      </c>
      <c r="D237" s="43" t="s">
        <v>52</v>
      </c>
      <c r="E237" s="21" t="s">
        <v>23</v>
      </c>
      <c r="F237" s="21" t="s">
        <v>59</v>
      </c>
      <c r="G237" s="72"/>
      <c r="H237" s="44"/>
      <c r="I237" s="44"/>
      <c r="J237" s="124">
        <f>J238</f>
        <v>450</v>
      </c>
    </row>
    <row r="238" spans="1:10" ht="17.25">
      <c r="A238" s="202"/>
      <c r="B238" s="16"/>
      <c r="C238" s="20" t="s">
        <v>99</v>
      </c>
      <c r="D238" s="66" t="s">
        <v>52</v>
      </c>
      <c r="E238" s="18" t="s">
        <v>23</v>
      </c>
      <c r="F238" s="18" t="s">
        <v>59</v>
      </c>
      <c r="G238" s="21" t="s">
        <v>113</v>
      </c>
      <c r="H238" s="67"/>
      <c r="I238" s="67"/>
      <c r="J238" s="125">
        <f>J239</f>
        <v>450</v>
      </c>
    </row>
    <row r="239" spans="1:10" ht="17.25">
      <c r="A239" s="202"/>
      <c r="B239" s="16"/>
      <c r="C239" s="20" t="s">
        <v>100</v>
      </c>
      <c r="D239" s="18" t="s">
        <v>52</v>
      </c>
      <c r="E239" s="18" t="s">
        <v>23</v>
      </c>
      <c r="F239" s="18" t="s">
        <v>59</v>
      </c>
      <c r="G239" s="18" t="s">
        <v>114</v>
      </c>
      <c r="H239" s="18"/>
      <c r="I239" s="67"/>
      <c r="J239" s="125">
        <f>J240</f>
        <v>450</v>
      </c>
    </row>
    <row r="240" spans="1:10" ht="34.5">
      <c r="A240" s="202"/>
      <c r="B240" s="16"/>
      <c r="C240" s="82" t="s">
        <v>159</v>
      </c>
      <c r="D240" s="50" t="s">
        <v>52</v>
      </c>
      <c r="E240" s="27" t="s">
        <v>23</v>
      </c>
      <c r="F240" s="27" t="s">
        <v>59</v>
      </c>
      <c r="G240" s="27" t="s">
        <v>162</v>
      </c>
      <c r="H240" s="38"/>
      <c r="I240" s="38"/>
      <c r="J240" s="126">
        <f>J241</f>
        <v>450</v>
      </c>
    </row>
    <row r="241" spans="1:10" ht="34.5">
      <c r="A241" s="202"/>
      <c r="B241" s="16"/>
      <c r="C241" s="127" t="s">
        <v>210</v>
      </c>
      <c r="D241" s="128" t="s">
        <v>52</v>
      </c>
      <c r="E241" s="67" t="s">
        <v>23</v>
      </c>
      <c r="F241" s="129" t="s">
        <v>59</v>
      </c>
      <c r="G241" s="129" t="s">
        <v>162</v>
      </c>
      <c r="H241" s="67" t="s">
        <v>209</v>
      </c>
      <c r="I241" s="67" t="s">
        <v>39</v>
      </c>
      <c r="J241" s="130">
        <v>450</v>
      </c>
    </row>
    <row r="242" spans="1:10" ht="23.25" customHeight="1">
      <c r="A242" s="202"/>
      <c r="B242" s="16"/>
      <c r="C242" s="22" t="s">
        <v>5</v>
      </c>
      <c r="D242" s="18" t="s">
        <v>52</v>
      </c>
      <c r="E242" s="21" t="s">
        <v>73</v>
      </c>
      <c r="F242" s="44"/>
      <c r="G242" s="44"/>
      <c r="H242" s="44"/>
      <c r="I242" s="67"/>
      <c r="J242" s="131">
        <f>J243</f>
        <v>57</v>
      </c>
    </row>
    <row r="243" spans="1:10" ht="23.25" customHeight="1">
      <c r="A243" s="202"/>
      <c r="B243" s="16"/>
      <c r="C243" s="20" t="s">
        <v>74</v>
      </c>
      <c r="D243" s="18" t="s">
        <v>52</v>
      </c>
      <c r="E243" s="73" t="s">
        <v>73</v>
      </c>
      <c r="F243" s="18" t="s">
        <v>75</v>
      </c>
      <c r="G243" s="67"/>
      <c r="H243" s="67"/>
      <c r="I243" s="18"/>
      <c r="J243" s="131">
        <f>J244</f>
        <v>57</v>
      </c>
    </row>
    <row r="244" spans="1:10" ht="23.25" customHeight="1">
      <c r="A244" s="202"/>
      <c r="B244" s="16"/>
      <c r="C244" s="22" t="s">
        <v>99</v>
      </c>
      <c r="D244" s="21" t="s">
        <v>52</v>
      </c>
      <c r="E244" s="43" t="s">
        <v>73</v>
      </c>
      <c r="F244" s="21" t="s">
        <v>75</v>
      </c>
      <c r="G244" s="21" t="s">
        <v>113</v>
      </c>
      <c r="H244" s="44" t="s">
        <v>38</v>
      </c>
      <c r="I244" s="21" t="s">
        <v>38</v>
      </c>
      <c r="J244" s="131">
        <f>J245</f>
        <v>57</v>
      </c>
    </row>
    <row r="245" spans="1:10" ht="23.25" customHeight="1">
      <c r="A245" s="202"/>
      <c r="B245" s="16"/>
      <c r="C245" s="22" t="s">
        <v>100</v>
      </c>
      <c r="D245" s="21" t="s">
        <v>52</v>
      </c>
      <c r="E245" s="43" t="s">
        <v>73</v>
      </c>
      <c r="F245" s="21" t="s">
        <v>75</v>
      </c>
      <c r="G245" s="21" t="s">
        <v>114</v>
      </c>
      <c r="H245" s="44"/>
      <c r="I245" s="21"/>
      <c r="J245" s="131">
        <f>J246</f>
        <v>57</v>
      </c>
    </row>
    <row r="246" spans="1:10" ht="42" customHeight="1">
      <c r="A246" s="202"/>
      <c r="B246" s="16"/>
      <c r="C246" s="32" t="s">
        <v>163</v>
      </c>
      <c r="D246" s="33" t="s">
        <v>52</v>
      </c>
      <c r="E246" s="113" t="s">
        <v>73</v>
      </c>
      <c r="F246" s="34" t="s">
        <v>75</v>
      </c>
      <c r="G246" s="34" t="s">
        <v>164</v>
      </c>
      <c r="H246" s="35"/>
      <c r="I246" s="35"/>
      <c r="J246" s="132">
        <f>J247</f>
        <v>57</v>
      </c>
    </row>
    <row r="247" spans="1:10" ht="18" thickBot="1">
      <c r="A247" s="202"/>
      <c r="B247" s="16"/>
      <c r="C247" s="133" t="s">
        <v>86</v>
      </c>
      <c r="D247" s="28" t="s">
        <v>52</v>
      </c>
      <c r="E247" s="134" t="s">
        <v>73</v>
      </c>
      <c r="F247" s="134" t="s">
        <v>75</v>
      </c>
      <c r="G247" s="134" t="s">
        <v>164</v>
      </c>
      <c r="H247" s="134" t="s">
        <v>165</v>
      </c>
      <c r="I247" s="28" t="s">
        <v>39</v>
      </c>
      <c r="J247" s="135">
        <v>57</v>
      </c>
    </row>
    <row r="248" spans="1:10" ht="53.25" thickBot="1">
      <c r="A248" s="136" t="s">
        <v>60</v>
      </c>
      <c r="B248" s="137" t="s">
        <v>61</v>
      </c>
      <c r="C248" s="13" t="s">
        <v>56</v>
      </c>
      <c r="D248" s="14" t="s">
        <v>62</v>
      </c>
      <c r="E248" s="14"/>
      <c r="F248" s="138"/>
      <c r="G248" s="138"/>
      <c r="H248" s="138"/>
      <c r="I248" s="138"/>
      <c r="J248" s="15">
        <f>J249</f>
        <v>913.7</v>
      </c>
    </row>
    <row r="249" spans="1:10" ht="17.25">
      <c r="A249" s="139"/>
      <c r="B249" s="140"/>
      <c r="C249" s="17" t="s">
        <v>1</v>
      </c>
      <c r="D249" s="18" t="s">
        <v>62</v>
      </c>
      <c r="E249" s="18" t="s">
        <v>2</v>
      </c>
      <c r="F249" s="18"/>
      <c r="G249" s="18" t="s">
        <v>38</v>
      </c>
      <c r="H249" s="18" t="s">
        <v>38</v>
      </c>
      <c r="I249" s="18" t="s">
        <v>38</v>
      </c>
      <c r="J249" s="19">
        <f>J255+J250</f>
        <v>913.7</v>
      </c>
    </row>
    <row r="250" spans="1:10" ht="34.5">
      <c r="A250" s="139"/>
      <c r="B250" s="140"/>
      <c r="C250" s="82" t="s">
        <v>68</v>
      </c>
      <c r="D250" s="18" t="s">
        <v>62</v>
      </c>
      <c r="E250" s="141" t="s">
        <v>2</v>
      </c>
      <c r="F250" s="141" t="s">
        <v>69</v>
      </c>
      <c r="G250" s="142" t="s">
        <v>38</v>
      </c>
      <c r="H250" s="142" t="s">
        <v>38</v>
      </c>
      <c r="I250" s="18"/>
      <c r="J250" s="92">
        <f>J251</f>
        <v>860</v>
      </c>
    </row>
    <row r="251" spans="1:10" ht="17.25">
      <c r="A251" s="139"/>
      <c r="B251" s="140"/>
      <c r="C251" s="22" t="s">
        <v>92</v>
      </c>
      <c r="D251" s="18" t="s">
        <v>62</v>
      </c>
      <c r="E251" s="143" t="s">
        <v>2</v>
      </c>
      <c r="F251" s="144" t="s">
        <v>69</v>
      </c>
      <c r="G251" s="21" t="s">
        <v>106</v>
      </c>
      <c r="H251" s="145" t="s">
        <v>38</v>
      </c>
      <c r="I251" s="18"/>
      <c r="J251" s="95">
        <f>J252</f>
        <v>860</v>
      </c>
    </row>
    <row r="252" spans="1:10" ht="34.5">
      <c r="A252" s="139"/>
      <c r="B252" s="140"/>
      <c r="C252" s="146" t="s">
        <v>166</v>
      </c>
      <c r="D252" s="24" t="s">
        <v>62</v>
      </c>
      <c r="E252" s="147" t="s">
        <v>2</v>
      </c>
      <c r="F252" s="147" t="s">
        <v>69</v>
      </c>
      <c r="G252" s="24" t="s">
        <v>170</v>
      </c>
      <c r="H252" s="148"/>
      <c r="I252" s="24"/>
      <c r="J252" s="119">
        <f>J253</f>
        <v>860</v>
      </c>
    </row>
    <row r="253" spans="1:10" ht="51.75">
      <c r="A253" s="139"/>
      <c r="B253" s="140"/>
      <c r="C253" s="149" t="s">
        <v>167</v>
      </c>
      <c r="D253" s="150" t="s">
        <v>62</v>
      </c>
      <c r="E253" s="151" t="s">
        <v>2</v>
      </c>
      <c r="F253" s="152" t="s">
        <v>69</v>
      </c>
      <c r="G253" s="153" t="s">
        <v>171</v>
      </c>
      <c r="H253" s="154"/>
      <c r="I253" s="155"/>
      <c r="J253" s="156">
        <f>J254</f>
        <v>860</v>
      </c>
    </row>
    <row r="254" spans="1:10" ht="17.25">
      <c r="A254" s="139"/>
      <c r="B254" s="140"/>
      <c r="C254" s="157" t="s">
        <v>190</v>
      </c>
      <c r="D254" s="101" t="s">
        <v>62</v>
      </c>
      <c r="E254" s="158" t="s">
        <v>2</v>
      </c>
      <c r="F254" s="159" t="s">
        <v>69</v>
      </c>
      <c r="G254" s="102" t="s">
        <v>171</v>
      </c>
      <c r="H254" s="158" t="s">
        <v>189</v>
      </c>
      <c r="I254" s="101" t="s">
        <v>39</v>
      </c>
      <c r="J254" s="103">
        <v>860</v>
      </c>
    </row>
    <row r="255" spans="1:10" ht="51.75">
      <c r="A255" s="139"/>
      <c r="B255" s="140"/>
      <c r="C255" s="22" t="s">
        <v>24</v>
      </c>
      <c r="D255" s="21" t="s">
        <v>62</v>
      </c>
      <c r="E255" s="21" t="s">
        <v>2</v>
      </c>
      <c r="F255" s="21" t="s">
        <v>3</v>
      </c>
      <c r="G255" s="21"/>
      <c r="H255" s="21"/>
      <c r="I255" s="21" t="s">
        <v>38</v>
      </c>
      <c r="J255" s="160">
        <f>J256+J264</f>
        <v>53.7</v>
      </c>
    </row>
    <row r="256" spans="1:10" ht="17.25">
      <c r="A256" s="139"/>
      <c r="B256" s="140"/>
      <c r="C256" s="22" t="s">
        <v>92</v>
      </c>
      <c r="D256" s="21" t="s">
        <v>62</v>
      </c>
      <c r="E256" s="21" t="s">
        <v>2</v>
      </c>
      <c r="F256" s="21" t="s">
        <v>3</v>
      </c>
      <c r="G256" s="21" t="s">
        <v>106</v>
      </c>
      <c r="H256" s="21" t="s">
        <v>38</v>
      </c>
      <c r="I256" s="44"/>
      <c r="J256" s="161">
        <f>J257</f>
        <v>12</v>
      </c>
    </row>
    <row r="257" spans="1:10" ht="34.5">
      <c r="A257" s="139"/>
      <c r="B257" s="140"/>
      <c r="C257" s="20" t="s">
        <v>168</v>
      </c>
      <c r="D257" s="66" t="s">
        <v>62</v>
      </c>
      <c r="E257" s="18" t="s">
        <v>2</v>
      </c>
      <c r="F257" s="18" t="s">
        <v>3</v>
      </c>
      <c r="G257" s="18" t="s">
        <v>172</v>
      </c>
      <c r="H257" s="18"/>
      <c r="I257" s="67"/>
      <c r="J257" s="162">
        <f>J258</f>
        <v>12</v>
      </c>
    </row>
    <row r="258" spans="1:10" ht="51.75">
      <c r="A258" s="139"/>
      <c r="B258" s="140"/>
      <c r="C258" s="69" t="s">
        <v>169</v>
      </c>
      <c r="D258" s="27" t="s">
        <v>62</v>
      </c>
      <c r="E258" s="24" t="s">
        <v>2</v>
      </c>
      <c r="F258" s="24" t="s">
        <v>3</v>
      </c>
      <c r="G258" s="24" t="s">
        <v>173</v>
      </c>
      <c r="H258" s="24"/>
      <c r="I258" s="38"/>
      <c r="J258" s="163">
        <f>J260+J259</f>
        <v>12</v>
      </c>
    </row>
    <row r="259" spans="1:10" ht="34.5">
      <c r="A259" s="139"/>
      <c r="B259" s="140"/>
      <c r="C259" s="186" t="s">
        <v>193</v>
      </c>
      <c r="D259" s="28" t="s">
        <v>62</v>
      </c>
      <c r="E259" s="28" t="s">
        <v>2</v>
      </c>
      <c r="F259" s="28" t="s">
        <v>3</v>
      </c>
      <c r="G259" s="28" t="s">
        <v>173</v>
      </c>
      <c r="H259" s="28" t="s">
        <v>191</v>
      </c>
      <c r="I259" s="28" t="s">
        <v>39</v>
      </c>
      <c r="J259" s="164">
        <v>5</v>
      </c>
    </row>
    <row r="260" spans="1:10" ht="41.25" customHeight="1">
      <c r="A260" s="139"/>
      <c r="B260" s="140"/>
      <c r="C260" s="188" t="s">
        <v>194</v>
      </c>
      <c r="D260" s="30" t="s">
        <v>62</v>
      </c>
      <c r="E260" s="30" t="s">
        <v>2</v>
      </c>
      <c r="F260" s="30" t="s">
        <v>3</v>
      </c>
      <c r="G260" s="30" t="s">
        <v>173</v>
      </c>
      <c r="H260" s="30" t="s">
        <v>192</v>
      </c>
      <c r="I260" s="30" t="s">
        <v>39</v>
      </c>
      <c r="J260" s="4">
        <v>7</v>
      </c>
    </row>
    <row r="261" spans="1:10" ht="17.25">
      <c r="A261" s="139"/>
      <c r="B261" s="140"/>
      <c r="C261" s="22" t="s">
        <v>99</v>
      </c>
      <c r="D261" s="21" t="s">
        <v>62</v>
      </c>
      <c r="E261" s="21" t="s">
        <v>2</v>
      </c>
      <c r="F261" s="21" t="s">
        <v>3</v>
      </c>
      <c r="G261" s="21" t="s">
        <v>113</v>
      </c>
      <c r="H261" s="21"/>
      <c r="I261" s="44"/>
      <c r="J261" s="161">
        <f>J262</f>
        <v>41.7</v>
      </c>
    </row>
    <row r="262" spans="1:10" ht="17.25">
      <c r="A262" s="139"/>
      <c r="B262" s="140"/>
      <c r="C262" s="22" t="s">
        <v>130</v>
      </c>
      <c r="D262" s="21" t="s">
        <v>62</v>
      </c>
      <c r="E262" s="21" t="s">
        <v>2</v>
      </c>
      <c r="F262" s="21" t="s">
        <v>3</v>
      </c>
      <c r="G262" s="21" t="s">
        <v>114</v>
      </c>
      <c r="H262" s="21"/>
      <c r="I262" s="44"/>
      <c r="J262" s="160">
        <f>J263</f>
        <v>41.7</v>
      </c>
    </row>
    <row r="263" spans="1:10" ht="78.75" customHeight="1">
      <c r="A263" s="139"/>
      <c r="B263" s="140"/>
      <c r="C263" s="46" t="s">
        <v>195</v>
      </c>
      <c r="D263" s="27" t="s">
        <v>62</v>
      </c>
      <c r="E263" s="27" t="s">
        <v>2</v>
      </c>
      <c r="F263" s="27" t="s">
        <v>3</v>
      </c>
      <c r="G263" s="27" t="s">
        <v>174</v>
      </c>
      <c r="H263" s="27"/>
      <c r="I263" s="38"/>
      <c r="J263" s="165">
        <f>J264</f>
        <v>41.7</v>
      </c>
    </row>
    <row r="264" spans="1:10" ht="18" thickBot="1">
      <c r="A264" s="139"/>
      <c r="B264" s="140"/>
      <c r="C264" s="166" t="s">
        <v>101</v>
      </c>
      <c r="D264" s="167" t="s">
        <v>62</v>
      </c>
      <c r="E264" s="167" t="s">
        <v>2</v>
      </c>
      <c r="F264" s="167" t="s">
        <v>3</v>
      </c>
      <c r="G264" s="167" t="s">
        <v>174</v>
      </c>
      <c r="H264" s="167" t="s">
        <v>83</v>
      </c>
      <c r="I264" s="167" t="s">
        <v>62</v>
      </c>
      <c r="J264" s="168">
        <v>41.7</v>
      </c>
    </row>
    <row r="265" spans="1:10" ht="21" thickBot="1">
      <c r="A265" s="203"/>
      <c r="B265" s="204"/>
      <c r="C265" s="169" t="s">
        <v>41</v>
      </c>
      <c r="D265" s="170"/>
      <c r="E265" s="170"/>
      <c r="F265" s="171"/>
      <c r="G265" s="171"/>
      <c r="H265" s="172"/>
      <c r="I265" s="170"/>
      <c r="J265" s="173">
        <f>J17+J248</f>
        <v>58210.600000000006</v>
      </c>
    </row>
    <row r="267" ht="12.75">
      <c r="J267" s="184"/>
    </row>
    <row r="268" ht="12.75">
      <c r="J268" s="184"/>
    </row>
    <row r="269" ht="12.75">
      <c r="J269" s="184"/>
    </row>
    <row r="271" ht="12.75">
      <c r="J271" s="184"/>
    </row>
    <row r="272" ht="12.75">
      <c r="J272" s="184"/>
    </row>
    <row r="273" spans="1:10" s="1" customFormat="1" ht="12.75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</row>
    <row r="274" spans="1:10" s="1" customFormat="1" ht="12.75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</row>
    <row r="275" spans="1:10" s="1" customFormat="1" ht="12.75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</row>
    <row r="276" spans="1:10" s="1" customFormat="1" ht="12.75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</row>
    <row r="277" spans="1:10" s="1" customFormat="1" ht="12.75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</row>
    <row r="278" spans="1:10" s="1" customFormat="1" ht="12.75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</row>
    <row r="279" spans="1:10" s="1" customFormat="1" ht="12.75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</row>
    <row r="280" spans="1:10" s="1" customFormat="1" ht="12.75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</row>
    <row r="281" spans="1:10" s="1" customFormat="1" ht="12.75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</row>
    <row r="282" spans="1:10" s="1" customFormat="1" ht="12.75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</row>
    <row r="283" spans="1:10" s="1" customFormat="1" ht="12.75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</row>
    <row r="284" spans="1:10" s="1" customFormat="1" ht="12.75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</row>
    <row r="285" spans="1:10" s="1" customFormat="1" ht="12.75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</row>
    <row r="286" spans="1:10" s="1" customFormat="1" ht="12.75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</row>
    <row r="287" spans="1:10" s="1" customFormat="1" ht="12.75">
      <c r="A287" s="175"/>
      <c r="B287" s="175"/>
      <c r="C287" s="175"/>
      <c r="D287" s="175"/>
      <c r="E287" s="175"/>
      <c r="F287" s="175"/>
      <c r="G287" s="175"/>
      <c r="H287" s="175"/>
      <c r="I287" s="175"/>
      <c r="J287" s="175"/>
    </row>
    <row r="288" spans="1:10" s="1" customFormat="1" ht="12.75">
      <c r="A288" s="175"/>
      <c r="B288" s="175"/>
      <c r="C288" s="175"/>
      <c r="D288" s="175"/>
      <c r="E288" s="175"/>
      <c r="F288" s="175"/>
      <c r="G288" s="175"/>
      <c r="H288" s="175"/>
      <c r="I288" s="175"/>
      <c r="J288" s="175"/>
    </row>
    <row r="289" spans="1:10" s="1" customFormat="1" ht="12.75">
      <c r="A289" s="175"/>
      <c r="B289" s="175"/>
      <c r="C289" s="175"/>
      <c r="D289" s="175"/>
      <c r="E289" s="175"/>
      <c r="F289" s="175"/>
      <c r="G289" s="175"/>
      <c r="H289" s="175"/>
      <c r="I289" s="175"/>
      <c r="J289" s="175"/>
    </row>
    <row r="290" spans="1:10" s="1" customFormat="1" ht="12.75">
      <c r="A290" s="175"/>
      <c r="B290" s="175"/>
      <c r="C290" s="175"/>
      <c r="D290" s="175"/>
      <c r="E290" s="175"/>
      <c r="F290" s="175"/>
      <c r="G290" s="175"/>
      <c r="H290" s="175"/>
      <c r="I290" s="175"/>
      <c r="J290" s="175"/>
    </row>
    <row r="291" spans="1:10" s="1" customFormat="1" ht="12.75">
      <c r="A291" s="175"/>
      <c r="B291" s="175"/>
      <c r="C291" s="175"/>
      <c r="D291" s="175"/>
      <c r="E291" s="175"/>
      <c r="F291" s="175"/>
      <c r="G291" s="175"/>
      <c r="H291" s="175"/>
      <c r="I291" s="175"/>
      <c r="J291" s="175"/>
    </row>
    <row r="292" spans="1:10" s="1" customFormat="1" ht="12.75">
      <c r="A292" s="175"/>
      <c r="B292" s="175"/>
      <c r="C292" s="175"/>
      <c r="D292" s="175"/>
      <c r="E292" s="175"/>
      <c r="F292" s="175"/>
      <c r="G292" s="175"/>
      <c r="H292" s="175"/>
      <c r="I292" s="175"/>
      <c r="J292" s="175"/>
    </row>
    <row r="293" spans="1:10" s="1" customFormat="1" ht="12.75">
      <c r="A293" s="175"/>
      <c r="B293" s="175"/>
      <c r="C293" s="175"/>
      <c r="D293" s="175"/>
      <c r="E293" s="175"/>
      <c r="F293" s="175"/>
      <c r="G293" s="175"/>
      <c r="H293" s="175"/>
      <c r="I293" s="175"/>
      <c r="J293" s="175"/>
    </row>
    <row r="294" spans="1:10" s="1" customFormat="1" ht="12.75">
      <c r="A294" s="175"/>
      <c r="B294" s="175"/>
      <c r="C294" s="175"/>
      <c r="D294" s="175"/>
      <c r="E294" s="175"/>
      <c r="F294" s="175"/>
      <c r="G294" s="175"/>
      <c r="H294" s="175"/>
      <c r="I294" s="175"/>
      <c r="J294" s="175"/>
    </row>
    <row r="295" spans="1:10" s="1" customFormat="1" ht="12.75">
      <c r="A295" s="175"/>
      <c r="B295" s="175"/>
      <c r="C295" s="175"/>
      <c r="D295" s="175"/>
      <c r="E295" s="175"/>
      <c r="F295" s="175"/>
      <c r="G295" s="175"/>
      <c r="H295" s="175"/>
      <c r="I295" s="175"/>
      <c r="J295" s="175"/>
    </row>
    <row r="296" spans="1:10" s="1" customFormat="1" ht="12.75">
      <c r="A296" s="175"/>
      <c r="B296" s="175"/>
      <c r="C296" s="175"/>
      <c r="D296" s="175"/>
      <c r="E296" s="175"/>
      <c r="F296" s="175"/>
      <c r="G296" s="175"/>
      <c r="H296" s="175"/>
      <c r="I296" s="175"/>
      <c r="J296" s="175"/>
    </row>
    <row r="297" spans="1:10" s="1" customFormat="1" ht="12.75">
      <c r="A297" s="175"/>
      <c r="B297" s="175"/>
      <c r="C297" s="175"/>
      <c r="D297" s="175"/>
      <c r="E297" s="175"/>
      <c r="F297" s="175"/>
      <c r="G297" s="175"/>
      <c r="H297" s="175"/>
      <c r="I297" s="175"/>
      <c r="J297" s="175"/>
    </row>
    <row r="298" spans="1:10" s="1" customFormat="1" ht="12.75">
      <c r="A298" s="175"/>
      <c r="B298" s="175"/>
      <c r="C298" s="175"/>
      <c r="D298" s="175"/>
      <c r="E298" s="175"/>
      <c r="F298" s="175"/>
      <c r="G298" s="175"/>
      <c r="H298" s="175"/>
      <c r="I298" s="175"/>
      <c r="J298" s="175"/>
    </row>
    <row r="299" spans="1:10" s="1" customFormat="1" ht="12.75">
      <c r="A299" s="175"/>
      <c r="B299" s="175"/>
      <c r="C299" s="175"/>
      <c r="D299" s="175"/>
      <c r="E299" s="175"/>
      <c r="F299" s="175"/>
      <c r="G299" s="175"/>
      <c r="H299" s="175"/>
      <c r="I299" s="175"/>
      <c r="J299" s="175"/>
    </row>
    <row r="300" spans="1:10" s="1" customFormat="1" ht="12.75">
      <c r="A300" s="175"/>
      <c r="B300" s="175"/>
      <c r="C300" s="175"/>
      <c r="D300" s="175"/>
      <c r="E300" s="175"/>
      <c r="F300" s="175"/>
      <c r="G300" s="175"/>
      <c r="H300" s="175"/>
      <c r="I300" s="175"/>
      <c r="J300" s="175"/>
    </row>
    <row r="301" spans="1:10" s="1" customFormat="1" ht="12.75">
      <c r="A301" s="175"/>
      <c r="B301" s="175"/>
      <c r="C301" s="175"/>
      <c r="D301" s="175"/>
      <c r="E301" s="175"/>
      <c r="F301" s="175"/>
      <c r="G301" s="175"/>
      <c r="H301" s="175"/>
      <c r="I301" s="175"/>
      <c r="J301" s="175"/>
    </row>
    <row r="302" spans="1:10" s="1" customFormat="1" ht="12.75">
      <c r="A302" s="175"/>
      <c r="B302" s="175"/>
      <c r="C302" s="175"/>
      <c r="D302" s="175"/>
      <c r="E302" s="175"/>
      <c r="F302" s="175"/>
      <c r="G302" s="175"/>
      <c r="H302" s="175"/>
      <c r="I302" s="175"/>
      <c r="J302" s="175"/>
    </row>
    <row r="303" spans="1:10" s="1" customFormat="1" ht="12.75">
      <c r="A303" s="175"/>
      <c r="B303" s="175"/>
      <c r="C303" s="175"/>
      <c r="D303" s="175"/>
      <c r="E303" s="175"/>
      <c r="F303" s="175"/>
      <c r="G303" s="175"/>
      <c r="H303" s="175"/>
      <c r="I303" s="175"/>
      <c r="J303" s="175"/>
    </row>
    <row r="304" spans="1:10" s="1" customFormat="1" ht="12.75">
      <c r="A304" s="175"/>
      <c r="B304" s="175"/>
      <c r="C304" s="175"/>
      <c r="D304" s="175"/>
      <c r="E304" s="175"/>
      <c r="F304" s="175"/>
      <c r="G304" s="175"/>
      <c r="H304" s="175"/>
      <c r="I304" s="175"/>
      <c r="J304" s="175"/>
    </row>
    <row r="305" spans="1:10" s="1" customFormat="1" ht="12.75">
      <c r="A305" s="175"/>
      <c r="B305" s="175"/>
      <c r="C305" s="175"/>
      <c r="D305" s="175"/>
      <c r="E305" s="175"/>
      <c r="F305" s="175"/>
      <c r="G305" s="175"/>
      <c r="H305" s="175"/>
      <c r="I305" s="175"/>
      <c r="J305" s="175"/>
    </row>
    <row r="306" spans="1:10" s="1" customFormat="1" ht="12.75">
      <c r="A306" s="175"/>
      <c r="B306" s="175"/>
      <c r="C306" s="175"/>
      <c r="D306" s="175"/>
      <c r="E306" s="175"/>
      <c r="F306" s="175"/>
      <c r="G306" s="175"/>
      <c r="H306" s="175"/>
      <c r="I306" s="175"/>
      <c r="J306" s="175"/>
    </row>
    <row r="307" spans="1:10" s="1" customFormat="1" ht="12.75">
      <c r="A307" s="175"/>
      <c r="B307" s="175"/>
      <c r="C307" s="175"/>
      <c r="D307" s="175"/>
      <c r="E307" s="175"/>
      <c r="F307" s="175"/>
      <c r="G307" s="175"/>
      <c r="H307" s="175"/>
      <c r="I307" s="175"/>
      <c r="J307" s="175"/>
    </row>
    <row r="308" spans="1:10" s="1" customFormat="1" ht="12.75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</row>
    <row r="309" spans="1:10" s="1" customFormat="1" ht="12.75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</row>
    <row r="310" spans="1:10" s="1" customFormat="1" ht="12.75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</row>
    <row r="311" spans="1:10" s="1" customFormat="1" ht="12.75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</row>
    <row r="312" spans="1:10" s="1" customFormat="1" ht="12.75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</row>
    <row r="313" spans="1:10" s="1" customFormat="1" ht="12.75">
      <c r="A313" s="175"/>
      <c r="B313" s="175"/>
      <c r="C313" s="175"/>
      <c r="D313" s="175"/>
      <c r="E313" s="175"/>
      <c r="F313" s="175"/>
      <c r="G313" s="175"/>
      <c r="H313" s="175"/>
      <c r="I313" s="175"/>
      <c r="J313" s="175"/>
    </row>
    <row r="314" spans="1:10" s="1" customFormat="1" ht="12.75">
      <c r="A314" s="175"/>
      <c r="B314" s="175"/>
      <c r="C314" s="175"/>
      <c r="D314" s="175"/>
      <c r="E314" s="175"/>
      <c r="F314" s="175"/>
      <c r="G314" s="175"/>
      <c r="H314" s="175"/>
      <c r="I314" s="175"/>
      <c r="J314" s="175"/>
    </row>
    <row r="315" spans="1:10" s="1" customFormat="1" ht="12.75">
      <c r="A315" s="175"/>
      <c r="B315" s="175"/>
      <c r="C315" s="175"/>
      <c r="D315" s="175"/>
      <c r="E315" s="175"/>
      <c r="F315" s="175"/>
      <c r="G315" s="175"/>
      <c r="H315" s="175"/>
      <c r="I315" s="175"/>
      <c r="J315" s="175"/>
    </row>
    <row r="316" spans="1:10" s="1" customFormat="1" ht="12.75">
      <c r="A316" s="175"/>
      <c r="B316" s="175"/>
      <c r="C316" s="175"/>
      <c r="D316" s="175"/>
      <c r="E316" s="175"/>
      <c r="F316" s="175"/>
      <c r="G316" s="175"/>
      <c r="H316" s="175"/>
      <c r="I316" s="175"/>
      <c r="J316" s="175"/>
    </row>
    <row r="317" spans="1:10" s="1" customFormat="1" ht="12.75">
      <c r="A317" s="175"/>
      <c r="B317" s="175"/>
      <c r="C317" s="175"/>
      <c r="D317" s="175"/>
      <c r="E317" s="175"/>
      <c r="F317" s="175"/>
      <c r="G317" s="175"/>
      <c r="H317" s="175"/>
      <c r="I317" s="175"/>
      <c r="J317" s="175"/>
    </row>
    <row r="318" spans="1:10" s="1" customFormat="1" ht="12.75">
      <c r="A318" s="175"/>
      <c r="B318" s="175"/>
      <c r="C318" s="175"/>
      <c r="D318" s="175"/>
      <c r="E318" s="175"/>
      <c r="F318" s="175"/>
      <c r="G318" s="175"/>
      <c r="H318" s="175"/>
      <c r="I318" s="175"/>
      <c r="J318" s="175"/>
    </row>
    <row r="319" spans="1:10" s="1" customFormat="1" ht="12.75">
      <c r="A319" s="175"/>
      <c r="B319" s="175"/>
      <c r="C319" s="175"/>
      <c r="D319" s="175"/>
      <c r="E319" s="175"/>
      <c r="F319" s="175"/>
      <c r="G319" s="175"/>
      <c r="H319" s="175"/>
      <c r="I319" s="175"/>
      <c r="J319" s="175"/>
    </row>
    <row r="320" spans="1:10" s="1" customFormat="1" ht="12.75">
      <c r="A320" s="175"/>
      <c r="B320" s="175"/>
      <c r="C320" s="175"/>
      <c r="D320" s="175"/>
      <c r="E320" s="175"/>
      <c r="F320" s="175"/>
      <c r="G320" s="175"/>
      <c r="H320" s="175"/>
      <c r="I320" s="175"/>
      <c r="J320" s="175"/>
    </row>
    <row r="321" spans="1:10" s="1" customFormat="1" ht="12.75">
      <c r="A321" s="175"/>
      <c r="B321" s="175"/>
      <c r="C321" s="175"/>
      <c r="D321" s="175"/>
      <c r="E321" s="175"/>
      <c r="F321" s="175"/>
      <c r="G321" s="175"/>
      <c r="H321" s="175"/>
      <c r="I321" s="175"/>
      <c r="J321" s="175"/>
    </row>
    <row r="322" spans="1:10" s="1" customFormat="1" ht="12.75">
      <c r="A322" s="175"/>
      <c r="B322" s="175"/>
      <c r="C322" s="175"/>
      <c r="D322" s="175"/>
      <c r="E322" s="175"/>
      <c r="F322" s="175"/>
      <c r="G322" s="175"/>
      <c r="H322" s="175"/>
      <c r="I322" s="175"/>
      <c r="J322" s="175"/>
    </row>
    <row r="323" spans="1:10" s="1" customFormat="1" ht="12.75">
      <c r="A323" s="175"/>
      <c r="B323" s="175"/>
      <c r="C323" s="175"/>
      <c r="D323" s="175"/>
      <c r="E323" s="175"/>
      <c r="F323" s="175"/>
      <c r="G323" s="175"/>
      <c r="H323" s="175"/>
      <c r="I323" s="175"/>
      <c r="J323" s="175"/>
    </row>
    <row r="324" spans="1:10" s="1" customFormat="1" ht="12.75">
      <c r="A324" s="175"/>
      <c r="B324" s="175"/>
      <c r="C324" s="175"/>
      <c r="D324" s="175"/>
      <c r="E324" s="175"/>
      <c r="F324" s="175"/>
      <c r="G324" s="175"/>
      <c r="H324" s="175"/>
      <c r="I324" s="175"/>
      <c r="J324" s="175"/>
    </row>
    <row r="325" spans="1:10" s="1" customFormat="1" ht="12.75">
      <c r="A325" s="175"/>
      <c r="B325" s="175"/>
      <c r="C325" s="175"/>
      <c r="D325" s="175"/>
      <c r="E325" s="175"/>
      <c r="F325" s="175"/>
      <c r="G325" s="175"/>
      <c r="H325" s="175"/>
      <c r="I325" s="175"/>
      <c r="J325" s="175"/>
    </row>
    <row r="326" spans="1:10" s="1" customFormat="1" ht="12.75">
      <c r="A326" s="175"/>
      <c r="B326" s="175"/>
      <c r="C326" s="175"/>
      <c r="D326" s="175"/>
      <c r="E326" s="175"/>
      <c r="F326" s="175"/>
      <c r="G326" s="175"/>
      <c r="H326" s="175"/>
      <c r="I326" s="175"/>
      <c r="J326" s="175"/>
    </row>
    <row r="327" spans="1:10" s="1" customFormat="1" ht="12.75">
      <c r="A327" s="175"/>
      <c r="B327" s="175"/>
      <c r="C327" s="175"/>
      <c r="D327" s="175"/>
      <c r="E327" s="175"/>
      <c r="F327" s="175"/>
      <c r="G327" s="175"/>
      <c r="H327" s="175"/>
      <c r="I327" s="175"/>
      <c r="J327" s="175"/>
    </row>
    <row r="328" spans="1:10" s="1" customFormat="1" ht="12.75">
      <c r="A328" s="175"/>
      <c r="B328" s="175"/>
      <c r="C328" s="175"/>
      <c r="D328" s="175"/>
      <c r="E328" s="175"/>
      <c r="F328" s="175"/>
      <c r="G328" s="175"/>
      <c r="H328" s="175"/>
      <c r="I328" s="175"/>
      <c r="J328" s="175"/>
    </row>
    <row r="329" spans="1:10" s="1" customFormat="1" ht="12.75">
      <c r="A329" s="175"/>
      <c r="B329" s="175"/>
      <c r="C329" s="175"/>
      <c r="D329" s="175"/>
      <c r="E329" s="175"/>
      <c r="F329" s="175"/>
      <c r="G329" s="175"/>
      <c r="H329" s="175"/>
      <c r="I329" s="175"/>
      <c r="J329" s="175"/>
    </row>
    <row r="330" spans="1:10" s="1" customFormat="1" ht="12.75">
      <c r="A330" s="175"/>
      <c r="B330" s="175"/>
      <c r="C330" s="175"/>
      <c r="D330" s="175"/>
      <c r="E330" s="175"/>
      <c r="F330" s="175"/>
      <c r="G330" s="175"/>
      <c r="H330" s="175"/>
      <c r="I330" s="175"/>
      <c r="J330" s="175"/>
    </row>
    <row r="331" spans="1:10" s="1" customFormat="1" ht="12.75">
      <c r="A331" s="175"/>
      <c r="B331" s="175"/>
      <c r="C331" s="175"/>
      <c r="D331" s="175"/>
      <c r="E331" s="175"/>
      <c r="F331" s="175"/>
      <c r="G331" s="175"/>
      <c r="H331" s="175"/>
      <c r="I331" s="175"/>
      <c r="J331" s="175"/>
    </row>
    <row r="332" spans="1:10" s="1" customFormat="1" ht="12.75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</row>
    <row r="333" spans="1:10" s="1" customFormat="1" ht="12.75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</row>
    <row r="334" spans="1:10" s="1" customFormat="1" ht="12.75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</row>
    <row r="335" spans="1:10" s="1" customFormat="1" ht="12.75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</row>
    <row r="336" spans="1:10" s="1" customFormat="1" ht="12.75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</row>
    <row r="337" spans="1:10" s="1" customFormat="1" ht="12.75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</row>
    <row r="338" spans="1:10" s="1" customFormat="1" ht="12.75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</row>
    <row r="339" spans="1:10" s="1" customFormat="1" ht="12.75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</row>
    <row r="340" spans="1:10" s="1" customFormat="1" ht="12.75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</row>
    <row r="341" spans="1:10" s="1" customFormat="1" ht="12.75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</row>
    <row r="342" spans="1:10" s="1" customFormat="1" ht="12.75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</row>
    <row r="343" spans="1:10" s="1" customFormat="1" ht="12.75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</row>
    <row r="344" spans="1:10" s="1" customFormat="1" ht="12.75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</row>
    <row r="345" spans="1:10" s="1" customFormat="1" ht="12.75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</row>
    <row r="346" spans="1:10" s="1" customFormat="1" ht="12.75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</row>
    <row r="347" spans="1:10" s="1" customFormat="1" ht="12.75">
      <c r="A347" s="175"/>
      <c r="B347" s="175"/>
      <c r="C347" s="175"/>
      <c r="D347" s="175"/>
      <c r="E347" s="175"/>
      <c r="F347" s="175"/>
      <c r="G347" s="175"/>
      <c r="H347" s="175"/>
      <c r="I347" s="175"/>
      <c r="J347" s="175"/>
    </row>
    <row r="348" spans="1:10" s="1" customFormat="1" ht="12.75">
      <c r="A348" s="175"/>
      <c r="B348" s="175"/>
      <c r="C348" s="175"/>
      <c r="D348" s="175"/>
      <c r="E348" s="175"/>
      <c r="F348" s="175"/>
      <c r="G348" s="175"/>
      <c r="H348" s="175"/>
      <c r="I348" s="175"/>
      <c r="J348" s="175"/>
    </row>
    <row r="349" spans="1:10" s="1" customFormat="1" ht="12.75">
      <c r="A349" s="175"/>
      <c r="B349" s="175"/>
      <c r="C349" s="175"/>
      <c r="D349" s="175"/>
      <c r="E349" s="175"/>
      <c r="F349" s="175"/>
      <c r="G349" s="175"/>
      <c r="H349" s="175"/>
      <c r="I349" s="175"/>
      <c r="J349" s="175"/>
    </row>
    <row r="350" spans="1:10" s="1" customFormat="1" ht="12.75">
      <c r="A350" s="175"/>
      <c r="B350" s="175"/>
      <c r="C350" s="175"/>
      <c r="D350" s="175"/>
      <c r="E350" s="175"/>
      <c r="F350" s="175"/>
      <c r="G350" s="175"/>
      <c r="H350" s="175"/>
      <c r="I350" s="175"/>
      <c r="J350" s="175"/>
    </row>
    <row r="351" spans="1:10" s="1" customFormat="1" ht="12.75">
      <c r="A351" s="175"/>
      <c r="B351" s="175"/>
      <c r="C351" s="175"/>
      <c r="D351" s="175"/>
      <c r="E351" s="175"/>
      <c r="F351" s="175"/>
      <c r="G351" s="175"/>
      <c r="H351" s="175"/>
      <c r="I351" s="175"/>
      <c r="J351" s="175"/>
    </row>
    <row r="352" spans="1:10" s="1" customFormat="1" ht="12.75">
      <c r="A352" s="175"/>
      <c r="B352" s="175"/>
      <c r="C352" s="175"/>
      <c r="D352" s="175"/>
      <c r="E352" s="175"/>
      <c r="F352" s="175"/>
      <c r="G352" s="175"/>
      <c r="H352" s="175"/>
      <c r="I352" s="175"/>
      <c r="J352" s="175"/>
    </row>
    <row r="353" spans="1:10" s="1" customFormat="1" ht="12.75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</row>
    <row r="354" spans="1:10" s="1" customFormat="1" ht="12.75">
      <c r="A354" s="175"/>
      <c r="B354" s="175"/>
      <c r="C354" s="175"/>
      <c r="D354" s="175"/>
      <c r="E354" s="175"/>
      <c r="F354" s="175"/>
      <c r="G354" s="175"/>
      <c r="H354" s="175"/>
      <c r="I354" s="175"/>
      <c r="J354" s="175"/>
    </row>
    <row r="355" spans="1:10" s="1" customFormat="1" ht="12.75">
      <c r="A355" s="175"/>
      <c r="B355" s="175"/>
      <c r="C355" s="175"/>
      <c r="D355" s="175"/>
      <c r="E355" s="175"/>
      <c r="F355" s="175"/>
      <c r="G355" s="175"/>
      <c r="H355" s="175"/>
      <c r="I355" s="175"/>
      <c r="J355" s="175"/>
    </row>
    <row r="356" spans="1:10" s="1" customFormat="1" ht="12.75">
      <c r="A356" s="175"/>
      <c r="B356" s="175"/>
      <c r="C356" s="175"/>
      <c r="D356" s="175"/>
      <c r="E356" s="175"/>
      <c r="F356" s="175"/>
      <c r="G356" s="175"/>
      <c r="H356" s="175"/>
      <c r="I356" s="175"/>
      <c r="J356" s="175"/>
    </row>
    <row r="357" spans="1:10" s="1" customFormat="1" ht="12.75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</row>
    <row r="358" spans="1:10" s="1" customFormat="1" ht="12.75">
      <c r="A358" s="175"/>
      <c r="B358" s="175"/>
      <c r="C358" s="175"/>
      <c r="D358" s="175"/>
      <c r="E358" s="175"/>
      <c r="F358" s="175"/>
      <c r="G358" s="175"/>
      <c r="H358" s="175"/>
      <c r="I358" s="175"/>
      <c r="J358" s="175"/>
    </row>
    <row r="359" spans="1:10" s="1" customFormat="1" ht="12.75">
      <c r="A359" s="175"/>
      <c r="B359" s="175"/>
      <c r="C359" s="175"/>
      <c r="D359" s="175"/>
      <c r="E359" s="175"/>
      <c r="F359" s="175"/>
      <c r="G359" s="175"/>
      <c r="H359" s="175"/>
      <c r="I359" s="175"/>
      <c r="J359" s="175"/>
    </row>
    <row r="360" spans="1:10" s="1" customFormat="1" ht="12.75">
      <c r="A360" s="175"/>
      <c r="B360" s="175"/>
      <c r="C360" s="175"/>
      <c r="D360" s="175"/>
      <c r="E360" s="175"/>
      <c r="F360" s="175"/>
      <c r="G360" s="175"/>
      <c r="H360" s="175"/>
      <c r="I360" s="175"/>
      <c r="J360" s="175"/>
    </row>
    <row r="361" spans="1:10" s="1" customFormat="1" ht="12.75">
      <c r="A361" s="175"/>
      <c r="B361" s="175"/>
      <c r="C361" s="175"/>
      <c r="D361" s="175"/>
      <c r="E361" s="175"/>
      <c r="F361" s="175"/>
      <c r="G361" s="175"/>
      <c r="H361" s="175"/>
      <c r="I361" s="175"/>
      <c r="J361" s="175"/>
    </row>
    <row r="362" spans="1:10" s="1" customFormat="1" ht="12.75">
      <c r="A362" s="175"/>
      <c r="B362" s="175"/>
      <c r="C362" s="175"/>
      <c r="D362" s="175"/>
      <c r="E362" s="175"/>
      <c r="F362" s="175"/>
      <c r="G362" s="175"/>
      <c r="H362" s="175"/>
      <c r="I362" s="175"/>
      <c r="J362" s="175"/>
    </row>
    <row r="363" spans="1:10" s="1" customFormat="1" ht="12.75">
      <c r="A363" s="175"/>
      <c r="B363" s="175"/>
      <c r="C363" s="175"/>
      <c r="D363" s="175"/>
      <c r="E363" s="175"/>
      <c r="F363" s="175"/>
      <c r="G363" s="175"/>
      <c r="H363" s="175"/>
      <c r="I363" s="175"/>
      <c r="J363" s="175"/>
    </row>
    <row r="364" spans="1:10" s="1" customFormat="1" ht="12.75">
      <c r="A364" s="175"/>
      <c r="B364" s="175"/>
      <c r="C364" s="175"/>
      <c r="D364" s="175"/>
      <c r="E364" s="175"/>
      <c r="F364" s="175"/>
      <c r="G364" s="175"/>
      <c r="H364" s="175"/>
      <c r="I364" s="175"/>
      <c r="J364" s="175"/>
    </row>
    <row r="365" spans="1:10" s="1" customFormat="1" ht="12.75">
      <c r="A365" s="175"/>
      <c r="B365" s="175"/>
      <c r="C365" s="175"/>
      <c r="D365" s="175"/>
      <c r="E365" s="175"/>
      <c r="F365" s="175"/>
      <c r="G365" s="175"/>
      <c r="H365" s="175"/>
      <c r="I365" s="175"/>
      <c r="J365" s="175"/>
    </row>
    <row r="366" spans="1:10" s="1" customFormat="1" ht="12.75">
      <c r="A366" s="175"/>
      <c r="B366" s="175"/>
      <c r="C366" s="175"/>
      <c r="D366" s="175"/>
      <c r="E366" s="175"/>
      <c r="F366" s="175"/>
      <c r="G366" s="175"/>
      <c r="H366" s="175"/>
      <c r="I366" s="175"/>
      <c r="J366" s="175"/>
    </row>
    <row r="367" spans="1:10" s="1" customFormat="1" ht="12.75">
      <c r="A367" s="175"/>
      <c r="B367" s="175"/>
      <c r="C367" s="175"/>
      <c r="D367" s="175"/>
      <c r="E367" s="175"/>
      <c r="F367" s="175"/>
      <c r="G367" s="175"/>
      <c r="H367" s="175"/>
      <c r="I367" s="175"/>
      <c r="J367" s="175"/>
    </row>
    <row r="368" spans="1:10" s="1" customFormat="1" ht="12.75">
      <c r="A368" s="175"/>
      <c r="B368" s="175"/>
      <c r="C368" s="175"/>
      <c r="D368" s="175"/>
      <c r="E368" s="175"/>
      <c r="F368" s="175"/>
      <c r="G368" s="175"/>
      <c r="H368" s="175"/>
      <c r="I368" s="175"/>
      <c r="J368" s="175"/>
    </row>
    <row r="369" spans="1:10" s="1" customFormat="1" ht="12.75">
      <c r="A369" s="175"/>
      <c r="B369" s="175"/>
      <c r="C369" s="175"/>
      <c r="D369" s="175"/>
      <c r="E369" s="175"/>
      <c r="F369" s="175"/>
      <c r="G369" s="175"/>
      <c r="H369" s="175"/>
      <c r="I369" s="175"/>
      <c r="J369" s="175"/>
    </row>
    <row r="370" spans="1:10" s="1" customFormat="1" ht="12.75">
      <c r="A370" s="175"/>
      <c r="B370" s="175"/>
      <c r="C370" s="175"/>
      <c r="D370" s="175"/>
      <c r="E370" s="175"/>
      <c r="F370" s="175"/>
      <c r="G370" s="175"/>
      <c r="H370" s="175"/>
      <c r="I370" s="175"/>
      <c r="J370" s="175"/>
    </row>
    <row r="371" spans="1:10" s="1" customFormat="1" ht="12.75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</row>
    <row r="372" spans="1:10" s="1" customFormat="1" ht="12.75">
      <c r="A372" s="175"/>
      <c r="B372" s="175"/>
      <c r="C372" s="175"/>
      <c r="D372" s="175"/>
      <c r="E372" s="175"/>
      <c r="F372" s="175"/>
      <c r="G372" s="175"/>
      <c r="H372" s="175"/>
      <c r="I372" s="175"/>
      <c r="J372" s="175"/>
    </row>
    <row r="373" spans="1:10" s="1" customFormat="1" ht="12.75">
      <c r="A373" s="175"/>
      <c r="B373" s="175"/>
      <c r="C373" s="175"/>
      <c r="D373" s="175"/>
      <c r="E373" s="175"/>
      <c r="F373" s="175"/>
      <c r="G373" s="175"/>
      <c r="H373" s="175"/>
      <c r="I373" s="175"/>
      <c r="J373" s="175"/>
    </row>
    <row r="374" spans="1:10" s="1" customFormat="1" ht="12.75">
      <c r="A374" s="175"/>
      <c r="B374" s="175"/>
      <c r="C374" s="175"/>
      <c r="D374" s="175"/>
      <c r="E374" s="175"/>
      <c r="F374" s="175"/>
      <c r="G374" s="175"/>
      <c r="H374" s="175"/>
      <c r="I374" s="175"/>
      <c r="J374" s="175"/>
    </row>
    <row r="375" spans="1:10" s="1" customFormat="1" ht="12.75">
      <c r="A375" s="175"/>
      <c r="B375" s="175"/>
      <c r="C375" s="175"/>
      <c r="D375" s="175"/>
      <c r="E375" s="175"/>
      <c r="F375" s="175"/>
      <c r="G375" s="175"/>
      <c r="H375" s="175"/>
      <c r="I375" s="175"/>
      <c r="J375" s="175"/>
    </row>
    <row r="376" spans="1:10" s="1" customFormat="1" ht="12.75">
      <c r="A376" s="175"/>
      <c r="B376" s="175"/>
      <c r="C376" s="175"/>
      <c r="D376" s="175"/>
      <c r="E376" s="175"/>
      <c r="F376" s="175"/>
      <c r="G376" s="175"/>
      <c r="H376" s="175"/>
      <c r="I376" s="175"/>
      <c r="J376" s="175"/>
    </row>
    <row r="377" spans="1:10" s="1" customFormat="1" ht="12.75">
      <c r="A377" s="175"/>
      <c r="B377" s="175"/>
      <c r="C377" s="175"/>
      <c r="D377" s="175"/>
      <c r="E377" s="175"/>
      <c r="F377" s="175"/>
      <c r="G377" s="175"/>
      <c r="H377" s="175"/>
      <c r="I377" s="175"/>
      <c r="J377" s="175"/>
    </row>
    <row r="378" spans="1:10" s="1" customFormat="1" ht="12.75">
      <c r="A378" s="175"/>
      <c r="B378" s="175"/>
      <c r="C378" s="175"/>
      <c r="D378" s="175"/>
      <c r="E378" s="175"/>
      <c r="F378" s="175"/>
      <c r="G378" s="175"/>
      <c r="H378" s="175"/>
      <c r="I378" s="175"/>
      <c r="J378" s="175"/>
    </row>
    <row r="379" spans="1:10" s="1" customFormat="1" ht="12.75">
      <c r="A379" s="175"/>
      <c r="B379" s="175"/>
      <c r="C379" s="175"/>
      <c r="D379" s="175"/>
      <c r="E379" s="175"/>
      <c r="F379" s="175"/>
      <c r="G379" s="175"/>
      <c r="H379" s="175"/>
      <c r="I379" s="175"/>
      <c r="J379" s="175"/>
    </row>
    <row r="380" spans="1:10" s="1" customFormat="1" ht="12.75">
      <c r="A380" s="175"/>
      <c r="B380" s="175"/>
      <c r="C380" s="175"/>
      <c r="D380" s="175"/>
      <c r="E380" s="175"/>
      <c r="F380" s="175"/>
      <c r="G380" s="175"/>
      <c r="H380" s="175"/>
      <c r="I380" s="175"/>
      <c r="J380" s="175"/>
    </row>
    <row r="381" spans="1:10" s="1" customFormat="1" ht="12.75">
      <c r="A381" s="175"/>
      <c r="B381" s="175"/>
      <c r="C381" s="175"/>
      <c r="D381" s="175"/>
      <c r="E381" s="175"/>
      <c r="F381" s="175"/>
      <c r="G381" s="175"/>
      <c r="H381" s="175"/>
      <c r="I381" s="175"/>
      <c r="J381" s="175"/>
    </row>
    <row r="382" spans="1:10" s="1" customFormat="1" ht="12.75">
      <c r="A382" s="175"/>
      <c r="B382" s="175"/>
      <c r="C382" s="175"/>
      <c r="D382" s="175"/>
      <c r="E382" s="175"/>
      <c r="F382" s="175"/>
      <c r="G382" s="175"/>
      <c r="H382" s="175"/>
      <c r="I382" s="175"/>
      <c r="J382" s="175"/>
    </row>
    <row r="383" spans="1:10" s="1" customFormat="1" ht="12.75">
      <c r="A383" s="175"/>
      <c r="B383" s="175"/>
      <c r="C383" s="175"/>
      <c r="D383" s="175"/>
      <c r="E383" s="175"/>
      <c r="F383" s="175"/>
      <c r="G383" s="175"/>
      <c r="H383" s="175"/>
      <c r="I383" s="175"/>
      <c r="J383" s="175"/>
    </row>
    <row r="384" spans="1:10" s="1" customFormat="1" ht="12.75">
      <c r="A384" s="175"/>
      <c r="B384" s="175"/>
      <c r="C384" s="175"/>
      <c r="D384" s="175"/>
      <c r="E384" s="175"/>
      <c r="F384" s="175"/>
      <c r="G384" s="175"/>
      <c r="H384" s="175"/>
      <c r="I384" s="175"/>
      <c r="J384" s="175"/>
    </row>
    <row r="385" spans="1:10" s="1" customFormat="1" ht="12.75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</row>
    <row r="386" spans="1:10" s="1" customFormat="1" ht="12.75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</row>
    <row r="387" spans="1:10" s="1" customFormat="1" ht="12.75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</row>
    <row r="388" spans="1:10" s="1" customFormat="1" ht="12.75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</row>
    <row r="389" spans="1:10" s="1" customFormat="1" ht="12.75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</row>
    <row r="390" spans="1:10" s="1" customFormat="1" ht="12.75">
      <c r="A390" s="175"/>
      <c r="B390" s="175"/>
      <c r="C390" s="175"/>
      <c r="D390" s="175"/>
      <c r="E390" s="175"/>
      <c r="F390" s="175"/>
      <c r="G390" s="175"/>
      <c r="H390" s="175"/>
      <c r="I390" s="175"/>
      <c r="J390" s="175"/>
    </row>
    <row r="391" spans="1:10" s="1" customFormat="1" ht="12.75">
      <c r="A391" s="175"/>
      <c r="B391" s="175"/>
      <c r="C391" s="175"/>
      <c r="D391" s="175"/>
      <c r="E391" s="175"/>
      <c r="F391" s="175"/>
      <c r="G391" s="175"/>
      <c r="H391" s="175"/>
      <c r="I391" s="175"/>
      <c r="J391" s="175"/>
    </row>
    <row r="392" spans="1:10" s="1" customFormat="1" ht="12.75">
      <c r="A392" s="175"/>
      <c r="B392" s="175"/>
      <c r="C392" s="175"/>
      <c r="D392" s="175"/>
      <c r="E392" s="175"/>
      <c r="F392" s="175"/>
      <c r="G392" s="175"/>
      <c r="H392" s="175"/>
      <c r="I392" s="175"/>
      <c r="J392" s="175"/>
    </row>
    <row r="393" spans="1:10" s="1" customFormat="1" ht="12.75">
      <c r="A393" s="175"/>
      <c r="B393" s="175"/>
      <c r="C393" s="175"/>
      <c r="D393" s="175"/>
      <c r="E393" s="175"/>
      <c r="F393" s="175"/>
      <c r="G393" s="175"/>
      <c r="H393" s="175"/>
      <c r="I393" s="175"/>
      <c r="J393" s="175"/>
    </row>
    <row r="394" spans="1:10" s="1" customFormat="1" ht="12.75">
      <c r="A394" s="175"/>
      <c r="B394" s="175"/>
      <c r="C394" s="175"/>
      <c r="D394" s="175"/>
      <c r="E394" s="175"/>
      <c r="F394" s="175"/>
      <c r="G394" s="175"/>
      <c r="H394" s="175"/>
      <c r="I394" s="175"/>
      <c r="J394" s="175"/>
    </row>
    <row r="395" spans="1:10" s="1" customFormat="1" ht="12.75">
      <c r="A395" s="175"/>
      <c r="B395" s="175"/>
      <c r="C395" s="175"/>
      <c r="D395" s="175"/>
      <c r="E395" s="175"/>
      <c r="F395" s="175"/>
      <c r="G395" s="175"/>
      <c r="H395" s="175"/>
      <c r="I395" s="175"/>
      <c r="J395" s="175"/>
    </row>
    <row r="396" spans="1:10" s="1" customFormat="1" ht="12.75">
      <c r="A396" s="175"/>
      <c r="B396" s="175"/>
      <c r="C396" s="175"/>
      <c r="D396" s="175"/>
      <c r="E396" s="175"/>
      <c r="F396" s="175"/>
      <c r="G396" s="175"/>
      <c r="H396" s="175"/>
      <c r="I396" s="175"/>
      <c r="J396" s="175"/>
    </row>
    <row r="397" spans="1:10" s="1" customFormat="1" ht="12.75">
      <c r="A397" s="175"/>
      <c r="B397" s="175"/>
      <c r="C397" s="175"/>
      <c r="D397" s="175"/>
      <c r="E397" s="175"/>
      <c r="F397" s="175"/>
      <c r="G397" s="175"/>
      <c r="H397" s="175"/>
      <c r="I397" s="175"/>
      <c r="J397" s="175"/>
    </row>
    <row r="398" spans="1:10" s="1" customFormat="1" ht="12.75">
      <c r="A398" s="175"/>
      <c r="B398" s="175"/>
      <c r="C398" s="175"/>
      <c r="D398" s="175"/>
      <c r="E398" s="175"/>
      <c r="F398" s="175"/>
      <c r="G398" s="175"/>
      <c r="H398" s="175"/>
      <c r="I398" s="175"/>
      <c r="J398" s="175"/>
    </row>
    <row r="399" spans="1:10" s="1" customFormat="1" ht="12.75">
      <c r="A399" s="175"/>
      <c r="B399" s="175"/>
      <c r="C399" s="175"/>
      <c r="D399" s="175"/>
      <c r="E399" s="175"/>
      <c r="F399" s="175"/>
      <c r="G399" s="175"/>
      <c r="H399" s="175"/>
      <c r="I399" s="175"/>
      <c r="J399" s="175"/>
    </row>
    <row r="400" spans="1:10" s="1" customFormat="1" ht="12.75">
      <c r="A400" s="175"/>
      <c r="B400" s="175"/>
      <c r="C400" s="175"/>
      <c r="D400" s="175"/>
      <c r="E400" s="175"/>
      <c r="F400" s="175"/>
      <c r="G400" s="175"/>
      <c r="H400" s="175"/>
      <c r="I400" s="175"/>
      <c r="J400" s="175"/>
    </row>
    <row r="401" spans="1:10" s="1" customFormat="1" ht="12.75">
      <c r="A401" s="175"/>
      <c r="B401" s="175"/>
      <c r="C401" s="175"/>
      <c r="D401" s="175"/>
      <c r="E401" s="175"/>
      <c r="F401" s="175"/>
      <c r="G401" s="175"/>
      <c r="H401" s="175"/>
      <c r="I401" s="175"/>
      <c r="J401" s="175"/>
    </row>
    <row r="402" spans="1:10" s="1" customFormat="1" ht="12.75">
      <c r="A402" s="175"/>
      <c r="B402" s="175"/>
      <c r="C402" s="175"/>
      <c r="D402" s="175"/>
      <c r="E402" s="175"/>
      <c r="F402" s="175"/>
      <c r="G402" s="175"/>
      <c r="H402" s="175"/>
      <c r="I402" s="175"/>
      <c r="J402" s="175"/>
    </row>
    <row r="403" spans="1:10" s="1" customFormat="1" ht="12.75">
      <c r="A403" s="175"/>
      <c r="B403" s="175"/>
      <c r="C403" s="175"/>
      <c r="D403" s="175"/>
      <c r="E403" s="175"/>
      <c r="F403" s="175"/>
      <c r="G403" s="175"/>
      <c r="H403" s="175"/>
      <c r="I403" s="175"/>
      <c r="J403" s="175"/>
    </row>
    <row r="404" spans="1:10" s="1" customFormat="1" ht="12.75">
      <c r="A404" s="175"/>
      <c r="B404" s="175"/>
      <c r="C404" s="175"/>
      <c r="D404" s="175"/>
      <c r="E404" s="175"/>
      <c r="F404" s="175"/>
      <c r="G404" s="175"/>
      <c r="H404" s="175"/>
      <c r="I404" s="175"/>
      <c r="J404" s="175"/>
    </row>
    <row r="405" spans="1:10" s="1" customFormat="1" ht="12.75">
      <c r="A405" s="175"/>
      <c r="B405" s="175"/>
      <c r="C405" s="175"/>
      <c r="D405" s="175"/>
      <c r="E405" s="175"/>
      <c r="F405" s="175"/>
      <c r="G405" s="175"/>
      <c r="H405" s="175"/>
      <c r="I405" s="175"/>
      <c r="J405" s="175"/>
    </row>
    <row r="406" spans="1:10" s="1" customFormat="1" ht="12.75">
      <c r="A406" s="175"/>
      <c r="B406" s="175"/>
      <c r="C406" s="175"/>
      <c r="D406" s="175"/>
      <c r="E406" s="175"/>
      <c r="F406" s="175"/>
      <c r="G406" s="175"/>
      <c r="H406" s="175"/>
      <c r="I406" s="175"/>
      <c r="J406" s="175"/>
    </row>
    <row r="407" spans="1:10" s="1" customFormat="1" ht="12.75">
      <c r="A407" s="175"/>
      <c r="B407" s="175"/>
      <c r="C407" s="175"/>
      <c r="D407" s="175"/>
      <c r="E407" s="175"/>
      <c r="F407" s="175"/>
      <c r="G407" s="175"/>
      <c r="H407" s="175"/>
      <c r="I407" s="175"/>
      <c r="J407" s="175"/>
    </row>
    <row r="408" spans="1:10" s="1" customFormat="1" ht="12.75">
      <c r="A408" s="175"/>
      <c r="B408" s="175"/>
      <c r="C408" s="175"/>
      <c r="D408" s="175"/>
      <c r="E408" s="175"/>
      <c r="F408" s="175"/>
      <c r="G408" s="175"/>
      <c r="H408" s="175"/>
      <c r="I408" s="175"/>
      <c r="J408" s="175"/>
    </row>
    <row r="409" spans="1:10" s="1" customFormat="1" ht="12.75">
      <c r="A409" s="175"/>
      <c r="B409" s="175"/>
      <c r="C409" s="175"/>
      <c r="D409" s="175"/>
      <c r="E409" s="175"/>
      <c r="F409" s="175"/>
      <c r="G409" s="175"/>
      <c r="H409" s="175"/>
      <c r="I409" s="175"/>
      <c r="J409" s="175"/>
    </row>
    <row r="410" spans="1:10" s="1" customFormat="1" ht="12.75">
      <c r="A410" s="175"/>
      <c r="B410" s="175"/>
      <c r="C410" s="175"/>
      <c r="D410" s="175"/>
      <c r="E410" s="175"/>
      <c r="F410" s="175"/>
      <c r="G410" s="175"/>
      <c r="H410" s="175"/>
      <c r="I410" s="175"/>
      <c r="J410" s="175"/>
    </row>
    <row r="411" spans="1:10" s="1" customFormat="1" ht="12.75">
      <c r="A411" s="175"/>
      <c r="B411" s="175"/>
      <c r="C411" s="175"/>
      <c r="D411" s="175"/>
      <c r="E411" s="175"/>
      <c r="F411" s="175"/>
      <c r="G411" s="175"/>
      <c r="H411" s="175"/>
      <c r="I411" s="175"/>
      <c r="J411" s="175"/>
    </row>
    <row r="412" spans="1:10" s="1" customFormat="1" ht="12.75">
      <c r="A412" s="175"/>
      <c r="B412" s="175"/>
      <c r="C412" s="175"/>
      <c r="D412" s="175"/>
      <c r="E412" s="175"/>
      <c r="F412" s="175"/>
      <c r="G412" s="175"/>
      <c r="H412" s="175"/>
      <c r="I412" s="175"/>
      <c r="J412" s="175"/>
    </row>
    <row r="413" spans="1:10" s="1" customFormat="1" ht="12.75">
      <c r="A413" s="175"/>
      <c r="B413" s="175"/>
      <c r="C413" s="175"/>
      <c r="D413" s="175"/>
      <c r="E413" s="175"/>
      <c r="F413" s="175"/>
      <c r="G413" s="175"/>
      <c r="H413" s="175"/>
      <c r="I413" s="175"/>
      <c r="J413" s="175"/>
    </row>
    <row r="414" spans="1:10" s="1" customFormat="1" ht="12.75">
      <c r="A414" s="175"/>
      <c r="B414" s="175"/>
      <c r="C414" s="175"/>
      <c r="D414" s="175"/>
      <c r="E414" s="175"/>
      <c r="F414" s="175"/>
      <c r="G414" s="175"/>
      <c r="H414" s="175"/>
      <c r="I414" s="175"/>
      <c r="J414" s="175"/>
    </row>
    <row r="415" spans="1:10" s="1" customFormat="1" ht="12.75">
      <c r="A415" s="175"/>
      <c r="B415" s="175"/>
      <c r="C415" s="175"/>
      <c r="D415" s="175"/>
      <c r="E415" s="175"/>
      <c r="F415" s="175"/>
      <c r="G415" s="175"/>
      <c r="H415" s="175"/>
      <c r="I415" s="175"/>
      <c r="J415" s="175"/>
    </row>
    <row r="416" spans="1:10" s="1" customFormat="1" ht="12.75">
      <c r="A416" s="175"/>
      <c r="B416" s="175"/>
      <c r="C416" s="175"/>
      <c r="D416" s="175"/>
      <c r="E416" s="175"/>
      <c r="F416" s="175"/>
      <c r="G416" s="175"/>
      <c r="H416" s="175"/>
      <c r="I416" s="175"/>
      <c r="J416" s="175"/>
    </row>
    <row r="417" spans="1:10" s="1" customFormat="1" ht="12.75">
      <c r="A417" s="175"/>
      <c r="B417" s="175"/>
      <c r="C417" s="175"/>
      <c r="D417" s="175"/>
      <c r="E417" s="175"/>
      <c r="F417" s="175"/>
      <c r="G417" s="175"/>
      <c r="H417" s="175"/>
      <c r="I417" s="175"/>
      <c r="J417" s="175"/>
    </row>
    <row r="418" spans="1:10" s="1" customFormat="1" ht="12.75">
      <c r="A418" s="175"/>
      <c r="B418" s="175"/>
      <c r="C418" s="175"/>
      <c r="D418" s="175"/>
      <c r="E418" s="175"/>
      <c r="F418" s="175"/>
      <c r="G418" s="175"/>
      <c r="H418" s="175"/>
      <c r="I418" s="175"/>
      <c r="J418" s="175"/>
    </row>
    <row r="419" spans="1:10" s="1" customFormat="1" ht="12.75">
      <c r="A419" s="175"/>
      <c r="B419" s="175"/>
      <c r="C419" s="175"/>
      <c r="D419" s="175"/>
      <c r="E419" s="175"/>
      <c r="F419" s="175"/>
      <c r="G419" s="175"/>
      <c r="H419" s="175"/>
      <c r="I419" s="175"/>
      <c r="J419" s="175"/>
    </row>
    <row r="420" spans="1:10" s="1" customFormat="1" ht="12.75">
      <c r="A420" s="175"/>
      <c r="B420" s="175"/>
      <c r="C420" s="175"/>
      <c r="D420" s="175"/>
      <c r="E420" s="175"/>
      <c r="F420" s="175"/>
      <c r="G420" s="175"/>
      <c r="H420" s="175"/>
      <c r="I420" s="175"/>
      <c r="J420" s="175"/>
    </row>
    <row r="421" spans="1:10" s="1" customFormat="1" ht="12.75">
      <c r="A421" s="175"/>
      <c r="B421" s="175"/>
      <c r="C421" s="175"/>
      <c r="D421" s="175"/>
      <c r="E421" s="175"/>
      <c r="F421" s="175"/>
      <c r="G421" s="175"/>
      <c r="H421" s="175"/>
      <c r="I421" s="175"/>
      <c r="J421" s="175"/>
    </row>
    <row r="422" spans="1:10" s="1" customFormat="1" ht="12.75">
      <c r="A422" s="175"/>
      <c r="B422" s="175"/>
      <c r="C422" s="175"/>
      <c r="D422" s="175"/>
      <c r="E422" s="175"/>
      <c r="F422" s="175"/>
      <c r="G422" s="175"/>
      <c r="H422" s="175"/>
      <c r="I422" s="175"/>
      <c r="J422" s="175"/>
    </row>
    <row r="423" spans="1:10" s="1" customFormat="1" ht="12.75">
      <c r="A423" s="175"/>
      <c r="B423" s="175"/>
      <c r="C423" s="175"/>
      <c r="D423" s="175"/>
      <c r="E423" s="175"/>
      <c r="F423" s="175"/>
      <c r="G423" s="175"/>
      <c r="H423" s="175"/>
      <c r="I423" s="175"/>
      <c r="J423" s="175"/>
    </row>
    <row r="424" spans="1:10" s="1" customFormat="1" ht="12.75">
      <c r="A424" s="175"/>
      <c r="B424" s="175"/>
      <c r="C424" s="175"/>
      <c r="D424" s="175"/>
      <c r="E424" s="175"/>
      <c r="F424" s="175"/>
      <c r="G424" s="175"/>
      <c r="H424" s="175"/>
      <c r="I424" s="175"/>
      <c r="J424" s="175"/>
    </row>
    <row r="425" spans="1:10" s="1" customFormat="1" ht="12.75">
      <c r="A425" s="175"/>
      <c r="B425" s="175"/>
      <c r="C425" s="175"/>
      <c r="D425" s="175"/>
      <c r="E425" s="175"/>
      <c r="F425" s="175"/>
      <c r="G425" s="175"/>
      <c r="H425" s="175"/>
      <c r="I425" s="175"/>
      <c r="J425" s="175"/>
    </row>
    <row r="426" spans="1:10" s="1" customFormat="1" ht="12.75">
      <c r="A426" s="175"/>
      <c r="B426" s="175"/>
      <c r="C426" s="175"/>
      <c r="D426" s="175"/>
      <c r="E426" s="175"/>
      <c r="F426" s="175"/>
      <c r="G426" s="175"/>
      <c r="H426" s="175"/>
      <c r="I426" s="175"/>
      <c r="J426" s="175"/>
    </row>
    <row r="427" spans="1:10" s="1" customFormat="1" ht="12.75">
      <c r="A427" s="175"/>
      <c r="B427" s="175"/>
      <c r="C427" s="175"/>
      <c r="D427" s="175"/>
      <c r="E427" s="175"/>
      <c r="F427" s="175"/>
      <c r="G427" s="175"/>
      <c r="H427" s="175"/>
      <c r="I427" s="175"/>
      <c r="J427" s="175"/>
    </row>
    <row r="428" spans="1:10" s="1" customFormat="1" ht="12.75">
      <c r="A428" s="175"/>
      <c r="B428" s="175"/>
      <c r="C428" s="175"/>
      <c r="D428" s="175"/>
      <c r="E428" s="175"/>
      <c r="F428" s="175"/>
      <c r="G428" s="175"/>
      <c r="H428" s="175"/>
      <c r="I428" s="175"/>
      <c r="J428" s="175"/>
    </row>
    <row r="429" spans="1:10" s="1" customFormat="1" ht="12.75">
      <c r="A429" s="175"/>
      <c r="B429" s="175"/>
      <c r="C429" s="175"/>
      <c r="D429" s="175"/>
      <c r="E429" s="175"/>
      <c r="F429" s="175"/>
      <c r="G429" s="175"/>
      <c r="H429" s="175"/>
      <c r="I429" s="175"/>
      <c r="J429" s="175"/>
    </row>
    <row r="430" spans="1:10" s="1" customFormat="1" ht="12.75">
      <c r="A430" s="175"/>
      <c r="B430" s="175"/>
      <c r="C430" s="175"/>
      <c r="D430" s="175"/>
      <c r="E430" s="175"/>
      <c r="F430" s="175"/>
      <c r="G430" s="175"/>
      <c r="H430" s="175"/>
      <c r="I430" s="175"/>
      <c r="J430" s="175"/>
    </row>
    <row r="431" spans="1:10" s="1" customFormat="1" ht="12.75">
      <c r="A431" s="175"/>
      <c r="B431" s="175"/>
      <c r="C431" s="175"/>
      <c r="D431" s="175"/>
      <c r="E431" s="175"/>
      <c r="F431" s="175"/>
      <c r="G431" s="175"/>
      <c r="H431" s="175"/>
      <c r="I431" s="175"/>
      <c r="J431" s="175"/>
    </row>
    <row r="432" spans="1:10" s="1" customFormat="1" ht="12.75">
      <c r="A432" s="175"/>
      <c r="B432" s="175"/>
      <c r="C432" s="175"/>
      <c r="D432" s="175"/>
      <c r="E432" s="175"/>
      <c r="F432" s="175"/>
      <c r="G432" s="175"/>
      <c r="H432" s="175"/>
      <c r="I432" s="175"/>
      <c r="J432" s="175"/>
    </row>
    <row r="433" spans="1:10" s="1" customFormat="1" ht="12.75">
      <c r="A433" s="175"/>
      <c r="B433" s="175"/>
      <c r="C433" s="175"/>
      <c r="D433" s="175"/>
      <c r="E433" s="175"/>
      <c r="F433" s="175"/>
      <c r="G433" s="175"/>
      <c r="H433" s="175"/>
      <c r="I433" s="175"/>
      <c r="J433" s="175"/>
    </row>
    <row r="434" spans="1:10" s="1" customFormat="1" ht="12.75">
      <c r="A434" s="175"/>
      <c r="B434" s="175"/>
      <c r="C434" s="175"/>
      <c r="D434" s="175"/>
      <c r="E434" s="175"/>
      <c r="F434" s="175"/>
      <c r="G434" s="175"/>
      <c r="H434" s="175"/>
      <c r="I434" s="175"/>
      <c r="J434" s="175"/>
    </row>
    <row r="435" spans="1:10" s="1" customFormat="1" ht="12.75">
      <c r="A435" s="175"/>
      <c r="B435" s="175"/>
      <c r="C435" s="175"/>
      <c r="D435" s="175"/>
      <c r="E435" s="175"/>
      <c r="F435" s="175"/>
      <c r="G435" s="175"/>
      <c r="H435" s="175"/>
      <c r="I435" s="175"/>
      <c r="J435" s="175"/>
    </row>
    <row r="436" spans="1:10" s="1" customFormat="1" ht="12.75">
      <c r="A436" s="175"/>
      <c r="B436" s="175"/>
      <c r="C436" s="175"/>
      <c r="D436" s="175"/>
      <c r="E436" s="175"/>
      <c r="F436" s="175"/>
      <c r="G436" s="175"/>
      <c r="H436" s="175"/>
      <c r="I436" s="175"/>
      <c r="J436" s="175"/>
    </row>
    <row r="437" spans="1:10" s="1" customFormat="1" ht="12.75">
      <c r="A437" s="175"/>
      <c r="B437" s="175"/>
      <c r="C437" s="175"/>
      <c r="D437" s="175"/>
      <c r="E437" s="175"/>
      <c r="F437" s="175"/>
      <c r="G437" s="175"/>
      <c r="H437" s="175"/>
      <c r="I437" s="175"/>
      <c r="J437" s="175"/>
    </row>
    <row r="438" spans="1:10" s="1" customFormat="1" ht="12.75">
      <c r="A438" s="175"/>
      <c r="B438" s="175"/>
      <c r="C438" s="175"/>
      <c r="D438" s="175"/>
      <c r="E438" s="175"/>
      <c r="F438" s="175"/>
      <c r="G438" s="175"/>
      <c r="H438" s="175"/>
      <c r="I438" s="175"/>
      <c r="J438" s="175"/>
    </row>
    <row r="439" spans="1:10" s="1" customFormat="1" ht="12.75">
      <c r="A439" s="175"/>
      <c r="B439" s="175"/>
      <c r="C439" s="175"/>
      <c r="D439" s="175"/>
      <c r="E439" s="175"/>
      <c r="F439" s="175"/>
      <c r="G439" s="175"/>
      <c r="H439" s="175"/>
      <c r="I439" s="175"/>
      <c r="J439" s="175"/>
    </row>
    <row r="440" spans="1:10" s="1" customFormat="1" ht="12.75">
      <c r="A440" s="175"/>
      <c r="B440" s="175"/>
      <c r="C440" s="175"/>
      <c r="D440" s="175"/>
      <c r="E440" s="175"/>
      <c r="F440" s="175"/>
      <c r="G440" s="175"/>
      <c r="H440" s="175"/>
      <c r="I440" s="175"/>
      <c r="J440" s="175"/>
    </row>
    <row r="441" spans="1:10" s="1" customFormat="1" ht="12.75">
      <c r="A441" s="175"/>
      <c r="B441" s="175"/>
      <c r="C441" s="175"/>
      <c r="D441" s="175"/>
      <c r="E441" s="175"/>
      <c r="F441" s="175"/>
      <c r="G441" s="175"/>
      <c r="H441" s="175"/>
      <c r="I441" s="175"/>
      <c r="J441" s="175"/>
    </row>
    <row r="442" spans="1:10" s="1" customFormat="1" ht="12.75">
      <c r="A442" s="175"/>
      <c r="B442" s="175"/>
      <c r="C442" s="175"/>
      <c r="D442" s="175"/>
      <c r="E442" s="175"/>
      <c r="F442" s="175"/>
      <c r="G442" s="175"/>
      <c r="H442" s="175"/>
      <c r="I442" s="175"/>
      <c r="J442" s="175"/>
    </row>
    <row r="443" spans="1:10" s="1" customFormat="1" ht="12.75">
      <c r="A443" s="175"/>
      <c r="B443" s="175"/>
      <c r="C443" s="175"/>
      <c r="D443" s="175"/>
      <c r="E443" s="175"/>
      <c r="F443" s="175"/>
      <c r="G443" s="175"/>
      <c r="H443" s="175"/>
      <c r="I443" s="175"/>
      <c r="J443" s="175"/>
    </row>
    <row r="444" spans="1:10" s="1" customFormat="1" ht="12.75">
      <c r="A444" s="175"/>
      <c r="B444" s="175"/>
      <c r="C444" s="175"/>
      <c r="D444" s="175"/>
      <c r="E444" s="175"/>
      <c r="F444" s="175"/>
      <c r="G444" s="175"/>
      <c r="H444" s="175"/>
      <c r="I444" s="175"/>
      <c r="J444" s="175"/>
    </row>
    <row r="445" spans="1:10" s="1" customFormat="1" ht="12.75">
      <c r="A445" s="175"/>
      <c r="B445" s="175"/>
      <c r="C445" s="175"/>
      <c r="D445" s="175"/>
      <c r="E445" s="175"/>
      <c r="F445" s="175"/>
      <c r="G445" s="175"/>
      <c r="H445" s="175"/>
      <c r="I445" s="175"/>
      <c r="J445" s="175"/>
    </row>
    <row r="446" spans="1:10" s="1" customFormat="1" ht="12.75">
      <c r="A446" s="175"/>
      <c r="B446" s="175"/>
      <c r="C446" s="175"/>
      <c r="D446" s="175"/>
      <c r="E446" s="175"/>
      <c r="F446" s="175"/>
      <c r="G446" s="175"/>
      <c r="H446" s="175"/>
      <c r="I446" s="175"/>
      <c r="J446" s="175"/>
    </row>
  </sheetData>
  <sheetProtection/>
  <autoFilter ref="A15:J265"/>
  <mergeCells count="14">
    <mergeCell ref="A19:A247"/>
    <mergeCell ref="A265:B265"/>
    <mergeCell ref="G7:J7"/>
    <mergeCell ref="G8:J8"/>
    <mergeCell ref="C9:J9"/>
    <mergeCell ref="C10:J10"/>
    <mergeCell ref="A11:J11"/>
    <mergeCell ref="A12:J12"/>
    <mergeCell ref="C1:J1"/>
    <mergeCell ref="C2:J2"/>
    <mergeCell ref="C3:J3"/>
    <mergeCell ref="C4:J4"/>
    <mergeCell ref="C5:J5"/>
    <mergeCell ref="F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2015-10-21T13:14:22Z</cp:lastPrinted>
  <dcterms:created xsi:type="dcterms:W3CDTF">2007-10-29T08:26:16Z</dcterms:created>
  <dcterms:modified xsi:type="dcterms:W3CDTF">2015-10-21T13:14:58Z</dcterms:modified>
  <cp:category/>
  <cp:version/>
  <cp:contentType/>
  <cp:contentStatus/>
</cp:coreProperties>
</file>