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activeTab="0"/>
  </bookViews>
  <sheets>
    <sheet name="Приложение 9" sheetId="1" r:id="rId1"/>
  </sheets>
  <definedNames>
    <definedName name="_xlnm._FilterDatabase" localSheetId="0" hidden="1">'Приложение 9'!$A$14:$G$118</definedName>
    <definedName name="_xlnm.Print_Titles" localSheetId="0">'Приложение 9'!$14:$15</definedName>
    <definedName name="_xlnm.Print_Area" localSheetId="0">'Приложение 9'!$A$1:$G$118</definedName>
  </definedNames>
  <calcPr fullCalcOnLoad="1"/>
</workbook>
</file>

<file path=xl/sharedStrings.xml><?xml version="1.0" encoding="utf-8"?>
<sst xmlns="http://schemas.openxmlformats.org/spreadsheetml/2006/main" count="282" uniqueCount="141">
  <si>
    <t>Коммунальное хозяйство</t>
  </si>
  <si>
    <t>0502</t>
  </si>
  <si>
    <t>0801</t>
  </si>
  <si>
    <t>0503</t>
  </si>
  <si>
    <t>Благоустройство</t>
  </si>
  <si>
    <t>Наименование</t>
  </si>
  <si>
    <t/>
  </si>
  <si>
    <t>Культура</t>
  </si>
  <si>
    <t>ВСЕГО</t>
  </si>
  <si>
    <t>ЦСР</t>
  </si>
  <si>
    <t>ВР</t>
  </si>
  <si>
    <t>Дорожное хозяйство (дорожные фонды)</t>
  </si>
  <si>
    <t>0409</t>
  </si>
  <si>
    <t xml:space="preserve">Расходы на уличное освещение 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</si>
  <si>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</si>
  <si>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</si>
  <si>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Основное мероприятие "Капитальный ремонт и ремонт автомобильных дорог местного значения"</t>
  </si>
  <si>
    <t>40 0 00 00000</t>
  </si>
  <si>
    <t>72 0 00 00000</t>
  </si>
  <si>
    <t>5А 0 00 00000</t>
  </si>
  <si>
    <t>Инвентаризация и паспортизация муниципальных автомобильных дорог местного значения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</si>
  <si>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</si>
  <si>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</si>
  <si>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</si>
  <si>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0314</t>
  </si>
  <si>
    <t>Другие вопросы в области национальной безопасности и правоохранительной деятельности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</si>
  <si>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</si>
  <si>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</si>
  <si>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Другие вопросы в области национальной экономики</t>
  </si>
  <si>
    <t>0412</t>
  </si>
  <si>
    <t>5Г 0 00 00000</t>
  </si>
  <si>
    <t>0310</t>
  </si>
  <si>
    <t>Мероприятия по изготовлению, получению заключения по ПСД, осуществление технадзора по ремонту дорог</t>
  </si>
  <si>
    <t>5N 0 00 00000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</si>
  <si>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</si>
  <si>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</si>
  <si>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</si>
  <si>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</si>
  <si>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</si>
  <si>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</si>
  <si>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Поддержка развития общественной инфраструктуры муниципального значения</t>
  </si>
  <si>
    <t>Капитальные вложения в объекты государственной (муниципальной) собственности</t>
  </si>
  <si>
    <t>Организация и содержание мест захоронения</t>
  </si>
  <si>
    <t>Рп ПР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</si>
  <si>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</si>
  <si>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</si>
  <si>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</si>
  <si>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Иные закупки товаров, работ и услуг для обеспечения государственных (муниципальных) нужд</t>
  </si>
  <si>
    <t>240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</si>
  <si>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</si>
  <si>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</si>
  <si>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</si>
  <si>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5Г 4 00 00000</t>
  </si>
  <si>
    <t>5Г 4 01 00000</t>
  </si>
  <si>
    <t>5Г 4 01 13760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</si>
  <si>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</si>
  <si>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</si>
  <si>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"Мероприятия по ликвидации чрезвычайных ситуаций"</t>
  </si>
  <si>
    <t>5Г 4 02 00000</t>
  </si>
  <si>
    <t>5Г 4 02 13740</t>
  </si>
  <si>
    <t>Комплекс процессных мероприятий "Мероприятия по обеспечению пожарной безопасности "</t>
  </si>
  <si>
    <t>Организация и осуществление мероприятий по содержанию пожарных водоемов</t>
  </si>
  <si>
    <t>3C 4 00 00000</t>
  </si>
  <si>
    <t>3C 4 01 00000</t>
  </si>
  <si>
    <t>3C 4 01 13800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</si>
  <si>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</si>
  <si>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</si>
  <si>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</si>
  <si>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5А 4 00 00000</t>
  </si>
  <si>
    <t>5А 4 01 00000</t>
  </si>
  <si>
    <t>5А 4  01 S4660</t>
  </si>
  <si>
    <t>5А 4 01 S4660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</si>
  <si>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</si>
  <si>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</si>
  <si>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</si>
  <si>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</si>
  <si>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</si>
  <si>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</si>
  <si>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64 4 00 00000</t>
  </si>
  <si>
    <t>64 4 01 00000</t>
  </si>
  <si>
    <t>64 4 01 14780</t>
  </si>
  <si>
    <t>64 4 01 14800</t>
  </si>
  <si>
    <t>64 4 02 00000</t>
  </si>
  <si>
    <t>64 4 02 14760</t>
  </si>
  <si>
    <t>64 8 01 S4200</t>
  </si>
  <si>
    <t>Ремонт автомобильных дорог общего пользования местного значения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</si>
  <si>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</si>
  <si>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Мероприятия, направленные на достижение целей проектов</t>
  </si>
  <si>
    <t>Мероприятия, направленные на достижение цели федерального проекта "Дорожная сеть"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</si>
  <si>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</si>
  <si>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64 8 00 00000</t>
  </si>
  <si>
    <t>64 8 01 00000</t>
  </si>
  <si>
    <t>4Л 4 00 00000</t>
  </si>
  <si>
    <t>4Л 4 01 00000</t>
  </si>
  <si>
    <t>4Л 4 01 06820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</si>
  <si>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</si>
  <si>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</si>
  <si>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72 4 00 00000</t>
  </si>
  <si>
    <t>74 0 01 00000</t>
  </si>
  <si>
    <t>72 4 01 14670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</si>
  <si>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</si>
  <si>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</si>
  <si>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 xml:space="preserve">Мероприятия по уничтожению борщевика Сосновского химическими методами </t>
  </si>
  <si>
    <t>7L 0 00 00000</t>
  </si>
  <si>
    <t>7L 4 00 00000</t>
  </si>
  <si>
    <t>7L 4 01 15310</t>
  </si>
  <si>
    <t>7L 4 01 15340</t>
  </si>
  <si>
    <t>7L 4 01 15350</t>
  </si>
  <si>
    <t>7L 4 01 15360</t>
  </si>
  <si>
    <t>7L 4 01 S4840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</si>
  <si>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</si>
  <si>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</si>
  <si>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7L 4  01 00000</t>
  </si>
  <si>
    <t>40 4 00 00000</t>
  </si>
  <si>
    <t>40 4 01 00000</t>
  </si>
  <si>
    <t>40 4 01 00160</t>
  </si>
  <si>
    <t>40 4 01 S0360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</si>
  <si>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</si>
  <si>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</si>
  <si>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</si>
  <si>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88 0 00 00000</t>
  </si>
  <si>
    <t>88 8 00 00000</t>
  </si>
  <si>
    <t>88 8 01 00000</t>
  </si>
  <si>
    <t>88 8 01 S4790</t>
  </si>
  <si>
    <t>Муниципальная программа "Создание мест (площадок) накопления твердых коммунальных отходов на территории муниципального образования Шумское сельское поселение Кировского муниципального района Ленинградской области"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</si>
  <si>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</si>
  <si>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</si>
  <si>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5Г 4 02 13750</t>
  </si>
  <si>
    <t>Организация и осуществление мероприятий по предупреждению и тушению пожаров на территории поселения</t>
  </si>
  <si>
    <t>5А 2 00 00000</t>
  </si>
  <si>
    <t>5А 2 01 00000</t>
  </si>
  <si>
    <t>5А 2  01 80190</t>
  </si>
  <si>
    <t>Массовый  спорт</t>
  </si>
  <si>
    <t>Строительство футбольного поля с искусственным покрытием в с.Шум, в том числе разработка проектно-сметной документации</t>
  </si>
  <si>
    <t>Федеральный проект "Современный облик сельских территорий"</t>
  </si>
  <si>
    <t>Федеральные проекты, не входящие в состав национальных проектов</t>
  </si>
  <si>
    <t>% исполнения к уточ.бюджету</t>
  </si>
  <si>
    <t>Утверждено решением СД на 2022 год (в редакции решения № 43 от 29.11.2022) (тыс.руб.)</t>
  </si>
  <si>
    <t>Отчет об исполнении 
 муниципальных программ муниципального образования Шумское сельское поселение Кировского муниципального района Ленинградской области, по целевым статьям группам видов расходов, разделам и подразделам классификации расходов бюджетов за 2022 год</t>
  </si>
  <si>
    <t xml:space="preserve"> Исполнено за 2022 год
(тысяч рублей)</t>
  </si>
  <si>
    <t>Приложение №9
к решению Совета депутатов муниципального
образования Шумское сельское поселение
Кировского муниципального района
Ленинградской области
от «_____» __________ 2023 г. №______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</si>
</sst>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  <numFmt numFmtId="189" formatCode="_-* #,##0.0_р_._-;\-* #,##0.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sz val="16"/>
      <name val="Arial"/>
      <family val="2"/>
    </font>
    <font>
      <b/>
      <i/>
      <sz val="12"/>
      <name val="Arial Cyr"/>
      <family val="0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thin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thin"/>
      <bottom style="hair"/>
    </border>
    <border>
      <left style="thin"/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double"/>
      <right style="double"/>
      <top style="double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33" borderId="0" xfId="0" applyFill="1" applyAlignment="1">
      <alignment/>
    </xf>
    <xf numFmtId="49" fontId="5" fillId="33" borderId="10" xfId="0" applyNumberFormat="1" applyFont="1" applyFill="1" applyBorder="1" applyAlignment="1">
      <alignment horizontal="center"/>
    </xf>
    <xf numFmtId="175" fontId="4" fillId="33" borderId="11" xfId="0" applyNumberFormat="1" applyFont="1" applyFill="1" applyBorder="1" applyAlignment="1">
      <alignment horizontal="right"/>
    </xf>
    <xf numFmtId="175" fontId="6" fillId="33" borderId="12" xfId="0" applyNumberFormat="1" applyFont="1" applyFill="1" applyBorder="1" applyAlignment="1">
      <alignment horizontal="right"/>
    </xf>
    <xf numFmtId="175" fontId="4" fillId="33" borderId="13" xfId="0" applyNumberFormat="1" applyFont="1" applyFill="1" applyBorder="1" applyAlignment="1">
      <alignment horizontal="right"/>
    </xf>
    <xf numFmtId="175" fontId="8" fillId="33" borderId="14" xfId="0" applyNumberFormat="1" applyFont="1" applyFill="1" applyBorder="1" applyAlignment="1">
      <alignment horizontal="right"/>
    </xf>
    <xf numFmtId="175" fontId="6" fillId="33" borderId="15" xfId="0" applyNumberFormat="1" applyFont="1" applyFill="1" applyBorder="1" applyAlignment="1">
      <alignment horizontal="right"/>
    </xf>
    <xf numFmtId="175" fontId="5" fillId="33" borderId="16" xfId="0" applyNumberFormat="1" applyFont="1" applyFill="1" applyBorder="1" applyAlignment="1">
      <alignment horizontal="right"/>
    </xf>
    <xf numFmtId="175" fontId="5" fillId="33" borderId="17" xfId="0" applyNumberFormat="1" applyFont="1" applyFill="1" applyBorder="1" applyAlignment="1">
      <alignment horizontal="right"/>
    </xf>
    <xf numFmtId="175" fontId="5" fillId="33" borderId="10" xfId="0" applyNumberFormat="1" applyFont="1" applyFill="1" applyBorder="1" applyAlignment="1">
      <alignment horizontal="right"/>
    </xf>
    <xf numFmtId="175" fontId="5" fillId="33" borderId="18" xfId="0" applyNumberFormat="1" applyFont="1" applyFill="1" applyBorder="1" applyAlignment="1">
      <alignment horizontal="right"/>
    </xf>
    <xf numFmtId="175" fontId="5" fillId="33" borderId="19" xfId="0" applyNumberFormat="1" applyFont="1" applyFill="1" applyBorder="1" applyAlignment="1">
      <alignment horizontal="right"/>
    </xf>
    <xf numFmtId="175" fontId="4" fillId="33" borderId="15" xfId="0" applyNumberFormat="1" applyFont="1" applyFill="1" applyBorder="1" applyAlignment="1">
      <alignment horizontal="right"/>
    </xf>
    <xf numFmtId="175" fontId="4" fillId="33" borderId="14" xfId="0" applyNumberFormat="1" applyFont="1" applyFill="1" applyBorder="1" applyAlignment="1">
      <alignment horizontal="right"/>
    </xf>
    <xf numFmtId="175" fontId="8" fillId="33" borderId="20" xfId="0" applyNumberFormat="1" applyFont="1" applyFill="1" applyBorder="1" applyAlignment="1">
      <alignment horizontal="right"/>
    </xf>
    <xf numFmtId="175" fontId="5" fillId="33" borderId="15" xfId="0" applyNumberFormat="1" applyFont="1" applyFill="1" applyBorder="1" applyAlignment="1">
      <alignment horizontal="right"/>
    </xf>
    <xf numFmtId="175" fontId="8" fillId="33" borderId="19" xfId="0" applyNumberFormat="1" applyFont="1" applyFill="1" applyBorder="1" applyAlignment="1">
      <alignment horizontal="right"/>
    </xf>
    <xf numFmtId="49" fontId="5" fillId="33" borderId="21" xfId="0" applyNumberFormat="1" applyFont="1" applyFill="1" applyBorder="1" applyAlignment="1">
      <alignment horizontal="left" wrapText="1"/>
    </xf>
    <xf numFmtId="49" fontId="6" fillId="33" borderId="16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74" fontId="5" fillId="33" borderId="23" xfId="0" applyNumberFormat="1" applyFont="1" applyFill="1" applyBorder="1" applyAlignment="1">
      <alignment horizontal="right"/>
    </xf>
    <xf numFmtId="174" fontId="5" fillId="33" borderId="24" xfId="0" applyNumberFormat="1" applyFont="1" applyFill="1" applyBorder="1" applyAlignment="1">
      <alignment horizontal="right"/>
    </xf>
    <xf numFmtId="0" fontId="8" fillId="33" borderId="25" xfId="0" applyFont="1" applyFill="1" applyBorder="1" applyAlignment="1">
      <alignment horizontal="left" wrapText="1"/>
    </xf>
    <xf numFmtId="0" fontId="8" fillId="33" borderId="26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left" wrapText="1"/>
    </xf>
    <xf numFmtId="0" fontId="5" fillId="33" borderId="32" xfId="0" applyFont="1" applyFill="1" applyBorder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left" wrapText="1"/>
    </xf>
    <xf numFmtId="0" fontId="6" fillId="33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34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left" wrapText="1"/>
    </xf>
    <xf numFmtId="0" fontId="5" fillId="33" borderId="35" xfId="0" applyFont="1" applyFill="1" applyBorder="1" applyAlignment="1">
      <alignment horizontal="left" wrapText="1"/>
    </xf>
    <xf numFmtId="0" fontId="5" fillId="33" borderId="3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left" wrapText="1"/>
    </xf>
    <xf numFmtId="0" fontId="6" fillId="33" borderId="36" xfId="0" applyFont="1" applyFill="1" applyBorder="1" applyAlignment="1">
      <alignment horizontal="left" wrapText="1"/>
    </xf>
    <xf numFmtId="0" fontId="4" fillId="33" borderId="37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34" xfId="0" applyFont="1" applyFill="1" applyBorder="1" applyAlignment="1">
      <alignment horizontal="left" wrapText="1"/>
    </xf>
    <xf numFmtId="0" fontId="6" fillId="33" borderId="34" xfId="0" applyFont="1" applyFill="1" applyBorder="1" applyAlignment="1">
      <alignment horizontal="left" vertical="top" wrapText="1"/>
    </xf>
    <xf numFmtId="0" fontId="8" fillId="33" borderId="39" xfId="0" applyFont="1" applyFill="1" applyBorder="1" applyAlignment="1">
      <alignment horizontal="left" wrapText="1"/>
    </xf>
    <xf numFmtId="0" fontId="5" fillId="33" borderId="30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left" wrapText="1"/>
    </xf>
    <xf numFmtId="175" fontId="4" fillId="33" borderId="30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175" fontId="5" fillId="33" borderId="20" xfId="0" applyNumberFormat="1" applyFont="1" applyFill="1" applyBorder="1" applyAlignment="1">
      <alignment horizontal="right"/>
    </xf>
    <xf numFmtId="0" fontId="6" fillId="33" borderId="41" xfId="0" applyFont="1" applyFill="1" applyBorder="1" applyAlignment="1">
      <alignment horizontal="left" wrapText="1"/>
    </xf>
    <xf numFmtId="0" fontId="6" fillId="33" borderId="42" xfId="0" applyFont="1" applyFill="1" applyBorder="1" applyAlignment="1">
      <alignment horizontal="left" wrapText="1"/>
    </xf>
    <xf numFmtId="0" fontId="6" fillId="33" borderId="25" xfId="0" applyFont="1" applyFill="1" applyBorder="1" applyAlignment="1">
      <alignment horizontal="left" wrapText="1"/>
    </xf>
    <xf numFmtId="175" fontId="8" fillId="33" borderId="13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9" fillId="33" borderId="43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12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left" wrapText="1"/>
    </xf>
    <xf numFmtId="0" fontId="8" fillId="33" borderId="48" xfId="0" applyFont="1" applyFill="1" applyBorder="1" applyAlignment="1">
      <alignment horizontal="left" wrapText="1"/>
    </xf>
    <xf numFmtId="0" fontId="8" fillId="33" borderId="49" xfId="0" applyFont="1" applyFill="1" applyBorder="1" applyAlignment="1">
      <alignment horizontal="left" wrapText="1"/>
    </xf>
    <xf numFmtId="0" fontId="6" fillId="33" borderId="19" xfId="0" applyFont="1" applyFill="1" applyBorder="1" applyAlignment="1">
      <alignment horizontal="center"/>
    </xf>
    <xf numFmtId="49" fontId="8" fillId="33" borderId="13" xfId="0" applyNumberFormat="1" applyFont="1" applyFill="1" applyBorder="1" applyAlignment="1">
      <alignment horizontal="center"/>
    </xf>
    <xf numFmtId="49" fontId="8" fillId="33" borderId="30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5" fillId="33" borderId="19" xfId="0" applyNumberFormat="1" applyFont="1" applyFill="1" applyBorder="1" applyAlignment="1">
      <alignment horizontal="center"/>
    </xf>
    <xf numFmtId="174" fontId="5" fillId="33" borderId="5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11" fillId="34" borderId="5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175" fontId="4" fillId="33" borderId="18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8"/>
  <sheetViews>
    <sheetView showGridLines="0" tabSelected="1" view="pageBreakPreview" zoomScaleSheetLayoutView="100" zoomScalePageLayoutView="0" workbookViewId="0" topLeftCell="A1">
      <selection activeCell="E14" sqref="E14"/>
    </sheetView>
  </sheetViews>
  <sheetFormatPr defaultColWidth="8.875" defaultRowHeight="12.75"/>
  <cols>
    <col min="1" max="1" width="81.875" style="1" customWidth="1"/>
    <col min="2" max="2" width="19.00390625" style="1" customWidth="1"/>
    <col min="3" max="3" width="9.375" style="1" customWidth="1"/>
    <col min="4" max="4" width="11.75390625" style="1" customWidth="1"/>
    <col min="5" max="5" width="17.125" style="1" customWidth="1"/>
    <col min="6" max="6" width="15.375" style="1" customWidth="1"/>
    <col min="7" max="7" width="21.125" style="1" customWidth="1"/>
    <col min="8" max="8" width="9.125" style="1" customWidth="1"/>
    <col min="9" max="16384" width="8.875" style="1" customWidth="1"/>
  </cols>
  <sheetData>
    <row r="1" spans="1:7" ht="15.75" customHeight="1">
      <c r="A1" s="92"/>
      <c r="B1" s="92"/>
      <c r="C1" s="92"/>
      <c r="D1" s="92"/>
      <c r="E1" s="95" t="s">
        <v>140</v>
      </c>
      <c r="F1" s="96"/>
      <c r="G1" s="96"/>
    </row>
    <row r="2" spans="1:7" ht="15.75" customHeight="1">
      <c r="A2" s="93"/>
      <c r="B2" s="93"/>
      <c r="C2" s="93"/>
      <c r="D2" s="93"/>
      <c r="E2" s="96"/>
      <c r="F2" s="96"/>
      <c r="G2" s="96"/>
    </row>
    <row r="3" spans="1:7" ht="15.75" customHeight="1">
      <c r="A3" s="90"/>
      <c r="B3" s="93"/>
      <c r="C3" s="93"/>
      <c r="D3" s="93"/>
      <c r="E3" s="96"/>
      <c r="F3" s="96"/>
      <c r="G3" s="96"/>
    </row>
    <row r="4" spans="1:7" ht="15.75" customHeight="1">
      <c r="A4" s="93"/>
      <c r="B4" s="93"/>
      <c r="C4" s="93"/>
      <c r="D4" s="93"/>
      <c r="E4" s="96"/>
      <c r="F4" s="96"/>
      <c r="G4" s="96"/>
    </row>
    <row r="5" spans="1:7" ht="15.75" customHeight="1">
      <c r="A5" s="93"/>
      <c r="B5" s="93"/>
      <c r="C5" s="93"/>
      <c r="D5" s="93"/>
      <c r="E5" s="96"/>
      <c r="F5" s="96"/>
      <c r="G5" s="96"/>
    </row>
    <row r="6" spans="1:7" ht="15.75" customHeight="1">
      <c r="A6" s="90"/>
      <c r="B6" s="93"/>
      <c r="C6" s="93"/>
      <c r="D6" s="93"/>
      <c r="E6" s="96"/>
      <c r="F6" s="96"/>
      <c r="G6" s="96"/>
    </row>
    <row r="7" spans="1:7" ht="15.75" customHeight="1">
      <c r="A7" s="92"/>
      <c r="B7" s="92"/>
      <c r="C7" s="92"/>
      <c r="D7" s="92"/>
      <c r="E7" s="96"/>
      <c r="F7" s="96"/>
      <c r="G7" s="96"/>
    </row>
    <row r="8" spans="1:7" ht="15.75" customHeight="1">
      <c r="A8" s="93"/>
      <c r="B8" s="93"/>
      <c r="C8" s="93"/>
      <c r="D8" s="93"/>
      <c r="E8" s="96"/>
      <c r="F8" s="96"/>
      <c r="G8" s="96"/>
    </row>
    <row r="9" spans="1:7" ht="15.75" customHeight="1">
      <c r="A9" s="90"/>
      <c r="B9" s="90"/>
      <c r="C9" s="90"/>
      <c r="D9" s="93"/>
      <c r="E9" s="96"/>
      <c r="F9" s="96"/>
      <c r="G9" s="96"/>
    </row>
    <row r="10" spans="1:7" ht="15.75" customHeight="1">
      <c r="A10" s="90"/>
      <c r="B10" s="90"/>
      <c r="C10" s="90"/>
      <c r="D10" s="90"/>
      <c r="E10" s="96"/>
      <c r="F10" s="96"/>
      <c r="G10" s="96"/>
    </row>
    <row r="11" spans="1:7" ht="15.75">
      <c r="A11" s="76"/>
      <c r="B11" s="76"/>
      <c r="C11" s="76"/>
      <c r="D11" s="76"/>
      <c r="E11" s="96"/>
      <c r="F11" s="96"/>
      <c r="G11" s="96"/>
    </row>
    <row r="12" spans="1:7" ht="81" customHeight="1">
      <c r="A12" s="97" t="s">
        <v>138</v>
      </c>
      <c r="B12" s="98"/>
      <c r="C12" s="98"/>
      <c r="D12" s="98"/>
      <c r="E12" s="98"/>
      <c r="F12" s="98"/>
      <c r="G12" s="98"/>
    </row>
    <row r="13" ht="13.5" customHeight="1" thickBot="1"/>
    <row r="14" spans="1:7" ht="76.5" customHeight="1" thickTop="1">
      <c r="A14" s="77" t="s">
        <v>5</v>
      </c>
      <c r="B14" s="78" t="s">
        <v>9</v>
      </c>
      <c r="C14" s="78" t="s">
        <v>10</v>
      </c>
      <c r="D14" s="78" t="s">
        <v>43</v>
      </c>
      <c r="E14" s="91" t="s">
        <v>137</v>
      </c>
      <c r="F14" s="91" t="s">
        <v>139</v>
      </c>
      <c r="G14" s="91" t="s">
        <v>136</v>
      </c>
    </row>
    <row r="15" spans="1:7" ht="17.25" customHeight="1" thickBot="1">
      <c r="A15" s="79">
        <v>1</v>
      </c>
      <c r="B15" s="80">
        <v>2</v>
      </c>
      <c r="C15" s="80">
        <v>3</v>
      </c>
      <c r="D15" s="80">
        <v>4</v>
      </c>
      <c r="E15" s="80">
        <v>5</v>
      </c>
      <c r="F15" s="80">
        <v>6</v>
      </c>
      <c r="G15" s="80">
        <v>7</v>
      </c>
    </row>
    <row r="16" spans="1:7" ht="69.75" customHeight="1" thickTop="1">
      <c r="A16" s="29" t="s">
        <v>65</v>
      </c>
      <c r="B16" s="30" t="s">
        <v>23</v>
      </c>
      <c r="C16" s="31"/>
      <c r="D16" s="31"/>
      <c r="E16" s="5">
        <f aca="true" t="shared" si="0" ref="E16:G20">E17</f>
        <v>5</v>
      </c>
      <c r="F16" s="5">
        <f t="shared" si="0"/>
        <v>0</v>
      </c>
      <c r="G16" s="5">
        <f t="shared" si="0"/>
        <v>0</v>
      </c>
    </row>
    <row r="17" spans="1:7" ht="22.5" customHeight="1">
      <c r="A17" s="27" t="s">
        <v>56</v>
      </c>
      <c r="B17" s="32" t="s">
        <v>62</v>
      </c>
      <c r="C17" s="30"/>
      <c r="D17" s="30"/>
      <c r="E17" s="14">
        <f>E18</f>
        <v>5</v>
      </c>
      <c r="F17" s="14">
        <f t="shared" si="0"/>
        <v>0</v>
      </c>
      <c r="G17" s="14">
        <f t="shared" si="0"/>
        <v>0</v>
      </c>
    </row>
    <row r="18" spans="1:7" ht="42.75" customHeight="1">
      <c r="A18" s="33" t="s">
        <v>66</v>
      </c>
      <c r="B18" s="32" t="s">
        <v>63</v>
      </c>
      <c r="C18" s="32"/>
      <c r="D18" s="32"/>
      <c r="E18" s="6">
        <f>E19</f>
        <v>5</v>
      </c>
      <c r="F18" s="6">
        <f>F19</f>
        <v>0</v>
      </c>
      <c r="G18" s="6">
        <f>G19</f>
        <v>0</v>
      </c>
    </row>
    <row r="19" spans="1:7" ht="67.5" customHeight="1">
      <c r="A19" s="63" t="s">
        <v>67</v>
      </c>
      <c r="B19" s="34" t="s">
        <v>64</v>
      </c>
      <c r="C19" s="34"/>
      <c r="D19" s="34"/>
      <c r="E19" s="7">
        <f t="shared" si="0"/>
        <v>5</v>
      </c>
      <c r="F19" s="7">
        <f t="shared" si="0"/>
        <v>0</v>
      </c>
      <c r="G19" s="4">
        <f>G20</f>
        <v>0</v>
      </c>
    </row>
    <row r="20" spans="1:7" ht="30.75" customHeight="1">
      <c r="A20" s="35" t="s">
        <v>39</v>
      </c>
      <c r="B20" s="36" t="s">
        <v>64</v>
      </c>
      <c r="C20" s="36" t="s">
        <v>35</v>
      </c>
      <c r="D20" s="36"/>
      <c r="E20" s="8">
        <f t="shared" si="0"/>
        <v>5</v>
      </c>
      <c r="F20" s="8">
        <f t="shared" si="0"/>
        <v>0</v>
      </c>
      <c r="G20" s="9">
        <f>G21</f>
        <v>0</v>
      </c>
    </row>
    <row r="21" spans="1:7" ht="30.75" customHeight="1">
      <c r="A21" s="37" t="s">
        <v>25</v>
      </c>
      <c r="B21" s="38" t="s">
        <v>64</v>
      </c>
      <c r="C21" s="38" t="s">
        <v>35</v>
      </c>
      <c r="D21" s="38" t="s">
        <v>24</v>
      </c>
      <c r="E21" s="10">
        <v>5</v>
      </c>
      <c r="F21" s="10">
        <v>0</v>
      </c>
      <c r="G21" s="11">
        <f>F21/E21*100</f>
        <v>0</v>
      </c>
    </row>
    <row r="22" spans="1:7" ht="48.75" customHeight="1">
      <c r="A22" s="65" t="s">
        <v>117</v>
      </c>
      <c r="B22" s="31" t="s">
        <v>17</v>
      </c>
      <c r="C22" s="31" t="s">
        <v>6</v>
      </c>
      <c r="D22" s="31"/>
      <c r="E22" s="5">
        <f>E23</f>
        <v>6565.200000000001</v>
      </c>
      <c r="F22" s="5">
        <f>F23</f>
        <v>6500.799999999999</v>
      </c>
      <c r="G22" s="94">
        <f aca="true" t="shared" si="1" ref="G22:G85">F22/E22*100</f>
        <v>99.01907024919268</v>
      </c>
    </row>
    <row r="23" spans="1:7" ht="16.5" customHeight="1">
      <c r="A23" s="27" t="s">
        <v>56</v>
      </c>
      <c r="B23" s="52" t="s">
        <v>113</v>
      </c>
      <c r="C23" s="52"/>
      <c r="D23" s="52"/>
      <c r="E23" s="75">
        <f>E24</f>
        <v>6565.200000000001</v>
      </c>
      <c r="F23" s="75">
        <f>F24</f>
        <v>6500.799999999999</v>
      </c>
      <c r="G23" s="94">
        <f t="shared" si="1"/>
        <v>99.01907024919268</v>
      </c>
    </row>
    <row r="24" spans="1:7" ht="37.5" customHeight="1">
      <c r="A24" s="28" t="s">
        <v>118</v>
      </c>
      <c r="B24" s="39" t="s">
        <v>114</v>
      </c>
      <c r="C24" s="40"/>
      <c r="D24" s="41"/>
      <c r="E24" s="17">
        <f>E25+E30</f>
        <v>6565.200000000001</v>
      </c>
      <c r="F24" s="17">
        <f>F25+F30</f>
        <v>6500.799999999999</v>
      </c>
      <c r="G24" s="94">
        <f t="shared" si="1"/>
        <v>99.01907024919268</v>
      </c>
    </row>
    <row r="25" spans="1:7" ht="32.25" customHeight="1">
      <c r="A25" s="72" t="s">
        <v>119</v>
      </c>
      <c r="B25" s="34" t="s">
        <v>115</v>
      </c>
      <c r="C25" s="34"/>
      <c r="D25" s="34"/>
      <c r="E25" s="7">
        <f>E26+E28</f>
        <v>3869.8</v>
      </c>
      <c r="F25" s="7">
        <f>F26+F28</f>
        <v>3805.3999999999996</v>
      </c>
      <c r="G25" s="11">
        <f t="shared" si="1"/>
        <v>98.33583130911157</v>
      </c>
    </row>
    <row r="26" spans="1:7" ht="60">
      <c r="A26" s="43" t="s">
        <v>37</v>
      </c>
      <c r="B26" s="36" t="s">
        <v>115</v>
      </c>
      <c r="C26" s="36" t="s">
        <v>36</v>
      </c>
      <c r="D26" s="36"/>
      <c r="E26" s="8">
        <f>E27</f>
        <v>2606.1</v>
      </c>
      <c r="F26" s="8">
        <f>F27</f>
        <v>2550.6</v>
      </c>
      <c r="G26" s="11">
        <f t="shared" si="1"/>
        <v>97.87038102912398</v>
      </c>
    </row>
    <row r="27" spans="1:7" ht="26.25" customHeight="1">
      <c r="A27" s="37" t="s">
        <v>7</v>
      </c>
      <c r="B27" s="38" t="s">
        <v>115</v>
      </c>
      <c r="C27" s="38" t="s">
        <v>36</v>
      </c>
      <c r="D27" s="38" t="s">
        <v>2</v>
      </c>
      <c r="E27" s="10">
        <v>2606.1</v>
      </c>
      <c r="F27" s="10">
        <v>2550.6</v>
      </c>
      <c r="G27" s="11">
        <f t="shared" si="1"/>
        <v>97.87038102912398</v>
      </c>
    </row>
    <row r="28" spans="1:7" ht="30">
      <c r="A28" s="35" t="s">
        <v>39</v>
      </c>
      <c r="B28" s="44" t="s">
        <v>115</v>
      </c>
      <c r="C28" s="44" t="s">
        <v>35</v>
      </c>
      <c r="D28" s="44"/>
      <c r="E28" s="12">
        <f>E29</f>
        <v>1263.7</v>
      </c>
      <c r="F28" s="12">
        <f>F29</f>
        <v>1254.8</v>
      </c>
      <c r="G28" s="11">
        <f t="shared" si="1"/>
        <v>99.2957189206299</v>
      </c>
    </row>
    <row r="29" spans="1:7" ht="22.5" customHeight="1">
      <c r="A29" s="37" t="s">
        <v>7</v>
      </c>
      <c r="B29" s="38" t="s">
        <v>115</v>
      </c>
      <c r="C29" s="38" t="s">
        <v>35</v>
      </c>
      <c r="D29" s="38" t="s">
        <v>2</v>
      </c>
      <c r="E29" s="10">
        <v>1263.7</v>
      </c>
      <c r="F29" s="10">
        <v>1254.8</v>
      </c>
      <c r="G29" s="11">
        <f t="shared" si="1"/>
        <v>99.2957189206299</v>
      </c>
    </row>
    <row r="30" spans="1:7" ht="75" customHeight="1">
      <c r="A30" s="42" t="s">
        <v>44</v>
      </c>
      <c r="B30" s="34" t="s">
        <v>116</v>
      </c>
      <c r="C30" s="34"/>
      <c r="D30" s="34"/>
      <c r="E30" s="7">
        <f>E31</f>
        <v>2695.4</v>
      </c>
      <c r="F30" s="7">
        <f>F31</f>
        <v>2695.4</v>
      </c>
      <c r="G30" s="11">
        <f t="shared" si="1"/>
        <v>100</v>
      </c>
    </row>
    <row r="31" spans="1:7" ht="59.25" customHeight="1">
      <c r="A31" s="43" t="s">
        <v>37</v>
      </c>
      <c r="B31" s="36" t="s">
        <v>116</v>
      </c>
      <c r="C31" s="36" t="s">
        <v>36</v>
      </c>
      <c r="D31" s="36"/>
      <c r="E31" s="8">
        <f>E32</f>
        <v>2695.4</v>
      </c>
      <c r="F31" s="8">
        <f>F32</f>
        <v>2695.4</v>
      </c>
      <c r="G31" s="11">
        <f t="shared" si="1"/>
        <v>100</v>
      </c>
    </row>
    <row r="32" spans="1:7" ht="22.5" customHeight="1">
      <c r="A32" s="37" t="s">
        <v>7</v>
      </c>
      <c r="B32" s="38" t="s">
        <v>116</v>
      </c>
      <c r="C32" s="38" t="s">
        <v>36</v>
      </c>
      <c r="D32" s="38" t="s">
        <v>2</v>
      </c>
      <c r="E32" s="10">
        <v>2695.4</v>
      </c>
      <c r="F32" s="10">
        <v>2695.4</v>
      </c>
      <c r="G32" s="11">
        <f t="shared" si="1"/>
        <v>100</v>
      </c>
    </row>
    <row r="33" spans="1:7" ht="78.75" customHeight="1">
      <c r="A33" s="27" t="s">
        <v>26</v>
      </c>
      <c r="B33" s="31" t="s">
        <v>27</v>
      </c>
      <c r="C33" s="46" t="s">
        <v>6</v>
      </c>
      <c r="D33" s="31"/>
      <c r="E33" s="13">
        <f aca="true" t="shared" si="2" ref="E33:F37">E34</f>
        <v>3</v>
      </c>
      <c r="F33" s="13">
        <f t="shared" si="2"/>
        <v>3</v>
      </c>
      <c r="G33" s="11">
        <f t="shared" si="1"/>
        <v>100</v>
      </c>
    </row>
    <row r="34" spans="1:7" ht="24.75" customHeight="1">
      <c r="A34" s="27" t="s">
        <v>56</v>
      </c>
      <c r="B34" s="31" t="s">
        <v>92</v>
      </c>
      <c r="C34" s="46" t="s">
        <v>6</v>
      </c>
      <c r="D34" s="31"/>
      <c r="E34" s="13">
        <f t="shared" si="2"/>
        <v>3</v>
      </c>
      <c r="F34" s="13">
        <f t="shared" si="2"/>
        <v>3</v>
      </c>
      <c r="G34" s="11">
        <f t="shared" si="1"/>
        <v>100</v>
      </c>
    </row>
    <row r="35" spans="1:7" ht="36.75" customHeight="1">
      <c r="A35" s="27" t="s">
        <v>95</v>
      </c>
      <c r="B35" s="32" t="s">
        <v>93</v>
      </c>
      <c r="C35" s="46"/>
      <c r="D35" s="30"/>
      <c r="E35" s="13">
        <f t="shared" si="2"/>
        <v>3</v>
      </c>
      <c r="F35" s="13">
        <f t="shared" si="2"/>
        <v>3</v>
      </c>
      <c r="G35" s="11">
        <f t="shared" si="1"/>
        <v>100</v>
      </c>
    </row>
    <row r="36" spans="1:7" ht="74.25" customHeight="1">
      <c r="A36" s="63" t="s">
        <v>96</v>
      </c>
      <c r="B36" s="34" t="s">
        <v>94</v>
      </c>
      <c r="C36" s="34"/>
      <c r="D36" s="34"/>
      <c r="E36" s="7">
        <f t="shared" si="2"/>
        <v>3</v>
      </c>
      <c r="F36" s="7">
        <f t="shared" si="2"/>
        <v>3</v>
      </c>
      <c r="G36" s="11">
        <f t="shared" si="1"/>
        <v>100</v>
      </c>
    </row>
    <row r="37" spans="1:7" ht="32.25" customHeight="1">
      <c r="A37" s="45" t="s">
        <v>51</v>
      </c>
      <c r="B37" s="48" t="s">
        <v>94</v>
      </c>
      <c r="C37" s="36">
        <v>600</v>
      </c>
      <c r="D37" s="49"/>
      <c r="E37" s="8">
        <f t="shared" si="2"/>
        <v>3</v>
      </c>
      <c r="F37" s="8">
        <f t="shared" si="2"/>
        <v>3</v>
      </c>
      <c r="G37" s="11">
        <f t="shared" si="1"/>
        <v>100</v>
      </c>
    </row>
    <row r="38" spans="1:7" ht="22.5" customHeight="1">
      <c r="A38" s="37" t="s">
        <v>28</v>
      </c>
      <c r="B38" s="50" t="s">
        <v>94</v>
      </c>
      <c r="C38" s="38">
        <v>600</v>
      </c>
      <c r="D38" s="51" t="s">
        <v>29</v>
      </c>
      <c r="E38" s="10">
        <v>3</v>
      </c>
      <c r="F38" s="10">
        <v>3</v>
      </c>
      <c r="G38" s="11">
        <f t="shared" si="1"/>
        <v>100</v>
      </c>
    </row>
    <row r="39" spans="1:7" ht="66.75" customHeight="1">
      <c r="A39" s="27" t="s">
        <v>72</v>
      </c>
      <c r="B39" s="31" t="s">
        <v>19</v>
      </c>
      <c r="C39" s="46"/>
      <c r="D39" s="31"/>
      <c r="E39" s="13">
        <f>E46+E40</f>
        <v>2198.8</v>
      </c>
      <c r="F39" s="13">
        <f>F40+F45</f>
        <v>2198.8</v>
      </c>
      <c r="G39" s="11">
        <f t="shared" si="1"/>
        <v>100</v>
      </c>
    </row>
    <row r="40" spans="1:7" ht="30.75">
      <c r="A40" s="27" t="s">
        <v>135</v>
      </c>
      <c r="B40" s="32" t="s">
        <v>129</v>
      </c>
      <c r="C40" s="46"/>
      <c r="D40" s="30"/>
      <c r="E40" s="13">
        <f aca="true" t="shared" si="3" ref="E40:F43">E41</f>
        <v>1000</v>
      </c>
      <c r="F40" s="13">
        <f t="shared" si="3"/>
        <v>1000</v>
      </c>
      <c r="G40" s="11">
        <f t="shared" si="1"/>
        <v>100</v>
      </c>
    </row>
    <row r="41" spans="1:7" ht="30.75">
      <c r="A41" s="28" t="s">
        <v>134</v>
      </c>
      <c r="B41" s="32" t="s">
        <v>130</v>
      </c>
      <c r="C41" s="46"/>
      <c r="D41" s="30"/>
      <c r="E41" s="13">
        <f t="shared" si="3"/>
        <v>1000</v>
      </c>
      <c r="F41" s="13">
        <f t="shared" si="3"/>
        <v>1000</v>
      </c>
      <c r="G41" s="11">
        <f t="shared" si="1"/>
        <v>100</v>
      </c>
    </row>
    <row r="42" spans="1:7" ht="30">
      <c r="A42" s="63" t="s">
        <v>133</v>
      </c>
      <c r="B42" s="34" t="s">
        <v>131</v>
      </c>
      <c r="C42" s="34"/>
      <c r="D42" s="34"/>
      <c r="E42" s="16">
        <f t="shared" si="3"/>
        <v>1000</v>
      </c>
      <c r="F42" s="16">
        <f t="shared" si="3"/>
        <v>1000</v>
      </c>
      <c r="G42" s="11">
        <f t="shared" si="1"/>
        <v>100</v>
      </c>
    </row>
    <row r="43" spans="1:7" ht="30">
      <c r="A43" s="35" t="s">
        <v>41</v>
      </c>
      <c r="B43" s="48" t="s">
        <v>131</v>
      </c>
      <c r="C43" s="36">
        <v>400</v>
      </c>
      <c r="D43" s="49"/>
      <c r="E43" s="8">
        <f t="shared" si="3"/>
        <v>1000</v>
      </c>
      <c r="F43" s="8">
        <f t="shared" si="3"/>
        <v>1000</v>
      </c>
      <c r="G43" s="11">
        <f t="shared" si="1"/>
        <v>100</v>
      </c>
    </row>
    <row r="44" spans="1:7" ht="15">
      <c r="A44" s="37" t="s">
        <v>132</v>
      </c>
      <c r="B44" s="50" t="s">
        <v>131</v>
      </c>
      <c r="C44" s="38">
        <v>400</v>
      </c>
      <c r="D44" s="51">
        <v>1102</v>
      </c>
      <c r="E44" s="10">
        <v>1000</v>
      </c>
      <c r="F44" s="10">
        <v>1000</v>
      </c>
      <c r="G44" s="11">
        <f t="shared" si="1"/>
        <v>100</v>
      </c>
    </row>
    <row r="45" spans="1:7" ht="21" customHeight="1">
      <c r="A45" s="27" t="s">
        <v>56</v>
      </c>
      <c r="B45" s="32" t="s">
        <v>68</v>
      </c>
      <c r="C45" s="46"/>
      <c r="D45" s="30"/>
      <c r="E45" s="13">
        <f aca="true" t="shared" si="4" ref="E45:F48">E46</f>
        <v>1198.8</v>
      </c>
      <c r="F45" s="13">
        <f t="shared" si="4"/>
        <v>1198.8</v>
      </c>
      <c r="G45" s="11">
        <f t="shared" si="1"/>
        <v>100</v>
      </c>
    </row>
    <row r="46" spans="1:7" ht="64.5" customHeight="1">
      <c r="A46" s="28" t="s">
        <v>73</v>
      </c>
      <c r="B46" s="32" t="s">
        <v>69</v>
      </c>
      <c r="C46" s="46"/>
      <c r="D46" s="30"/>
      <c r="E46" s="13">
        <f t="shared" si="4"/>
        <v>1198.8</v>
      </c>
      <c r="F46" s="13">
        <f t="shared" si="4"/>
        <v>1198.8</v>
      </c>
      <c r="G46" s="11">
        <f t="shared" si="1"/>
        <v>100</v>
      </c>
    </row>
    <row r="47" spans="1:7" ht="69" customHeight="1">
      <c r="A47" s="63" t="s">
        <v>21</v>
      </c>
      <c r="B47" s="34" t="s">
        <v>70</v>
      </c>
      <c r="C47" s="34"/>
      <c r="D47" s="34"/>
      <c r="E47" s="16">
        <f t="shared" si="4"/>
        <v>1198.8</v>
      </c>
      <c r="F47" s="16">
        <f t="shared" si="4"/>
        <v>1198.8</v>
      </c>
      <c r="G47" s="11">
        <f t="shared" si="1"/>
        <v>100</v>
      </c>
    </row>
    <row r="48" spans="1:7" ht="28.5" customHeight="1">
      <c r="A48" s="35" t="s">
        <v>39</v>
      </c>
      <c r="B48" s="48" t="s">
        <v>71</v>
      </c>
      <c r="C48" s="36" t="s">
        <v>35</v>
      </c>
      <c r="D48" s="49"/>
      <c r="E48" s="8">
        <f t="shared" si="4"/>
        <v>1198.8</v>
      </c>
      <c r="F48" s="8">
        <f t="shared" si="4"/>
        <v>1198.8</v>
      </c>
      <c r="G48" s="11">
        <f t="shared" si="1"/>
        <v>100</v>
      </c>
    </row>
    <row r="49" spans="1:7" ht="21.75" customHeight="1">
      <c r="A49" s="37" t="s">
        <v>4</v>
      </c>
      <c r="B49" s="50" t="s">
        <v>71</v>
      </c>
      <c r="C49" s="38" t="s">
        <v>35</v>
      </c>
      <c r="D49" s="2" t="s">
        <v>3</v>
      </c>
      <c r="E49" s="10">
        <v>1198.8</v>
      </c>
      <c r="F49" s="10">
        <v>1198.8</v>
      </c>
      <c r="G49" s="11">
        <f t="shared" si="1"/>
        <v>100</v>
      </c>
    </row>
    <row r="50" spans="1:7" ht="67.5" customHeight="1">
      <c r="A50" s="27" t="s">
        <v>55</v>
      </c>
      <c r="B50" s="52" t="s">
        <v>30</v>
      </c>
      <c r="C50" s="46"/>
      <c r="D50" s="31"/>
      <c r="E50" s="13">
        <f>E51</f>
        <v>44.9</v>
      </c>
      <c r="F50" s="13">
        <f>F51</f>
        <v>29.9</v>
      </c>
      <c r="G50" s="11">
        <f t="shared" si="1"/>
        <v>66.5924276169265</v>
      </c>
    </row>
    <row r="51" spans="1:7" ht="18" customHeight="1">
      <c r="A51" s="27" t="s">
        <v>56</v>
      </c>
      <c r="B51" s="52" t="s">
        <v>52</v>
      </c>
      <c r="C51" s="30"/>
      <c r="D51" s="31"/>
      <c r="E51" s="14">
        <f>E52+E55</f>
        <v>44.9</v>
      </c>
      <c r="F51" s="14">
        <f>F52+F55</f>
        <v>29.9</v>
      </c>
      <c r="G51" s="11">
        <f t="shared" si="1"/>
        <v>66.5924276169265</v>
      </c>
    </row>
    <row r="52" spans="1:7" ht="34.5" customHeight="1">
      <c r="A52" s="53" t="s">
        <v>57</v>
      </c>
      <c r="B52" s="54" t="s">
        <v>53</v>
      </c>
      <c r="C52" s="46"/>
      <c r="D52" s="46"/>
      <c r="E52" s="13">
        <f>E53</f>
        <v>15</v>
      </c>
      <c r="F52" s="13">
        <f>F53</f>
        <v>0</v>
      </c>
      <c r="G52" s="11">
        <f t="shared" si="1"/>
        <v>0</v>
      </c>
    </row>
    <row r="53" spans="1:7" ht="27" customHeight="1">
      <c r="A53" s="55" t="s">
        <v>50</v>
      </c>
      <c r="B53" s="48" t="s">
        <v>54</v>
      </c>
      <c r="C53" s="36" t="s">
        <v>35</v>
      </c>
      <c r="D53" s="49"/>
      <c r="E53" s="8">
        <f>E54</f>
        <v>15</v>
      </c>
      <c r="F53" s="8">
        <f>F54</f>
        <v>0</v>
      </c>
      <c r="G53" s="11">
        <f t="shared" si="1"/>
        <v>0</v>
      </c>
    </row>
    <row r="54" spans="1:7" ht="31.5" customHeight="1">
      <c r="A54" s="56" t="s">
        <v>45</v>
      </c>
      <c r="B54" s="38" t="s">
        <v>54</v>
      </c>
      <c r="C54" s="38" t="s">
        <v>35</v>
      </c>
      <c r="D54" s="51" t="s">
        <v>31</v>
      </c>
      <c r="E54" s="10">
        <v>15</v>
      </c>
      <c r="F54" s="10">
        <v>0</v>
      </c>
      <c r="G54" s="11">
        <f t="shared" si="1"/>
        <v>0</v>
      </c>
    </row>
    <row r="55" spans="1:7" ht="31.5" customHeight="1">
      <c r="A55" s="53" t="s">
        <v>60</v>
      </c>
      <c r="B55" s="54" t="s">
        <v>58</v>
      </c>
      <c r="C55" s="46"/>
      <c r="D55" s="46"/>
      <c r="E55" s="13">
        <f>E56+E58</f>
        <v>29.9</v>
      </c>
      <c r="F55" s="13">
        <f>F56+F58</f>
        <v>29.9</v>
      </c>
      <c r="G55" s="11">
        <f t="shared" si="1"/>
        <v>100</v>
      </c>
    </row>
    <row r="56" spans="1:7" ht="31.5" customHeight="1">
      <c r="A56" s="55" t="s">
        <v>61</v>
      </c>
      <c r="B56" s="48" t="s">
        <v>59</v>
      </c>
      <c r="C56" s="36" t="s">
        <v>35</v>
      </c>
      <c r="D56" s="49"/>
      <c r="E56" s="8">
        <f>E57</f>
        <v>0</v>
      </c>
      <c r="F56" s="8">
        <f>F57</f>
        <v>0</v>
      </c>
      <c r="G56" s="11">
        <v>0</v>
      </c>
    </row>
    <row r="57" spans="1:7" ht="31.5" customHeight="1">
      <c r="A57" s="56" t="s">
        <v>45</v>
      </c>
      <c r="B57" s="38" t="s">
        <v>59</v>
      </c>
      <c r="C57" s="38" t="s">
        <v>35</v>
      </c>
      <c r="D57" s="51" t="s">
        <v>31</v>
      </c>
      <c r="E57" s="10">
        <v>0</v>
      </c>
      <c r="F57" s="10">
        <v>0</v>
      </c>
      <c r="G57" s="11">
        <v>0</v>
      </c>
    </row>
    <row r="58" spans="1:7" ht="31.5" customHeight="1">
      <c r="A58" s="55" t="s">
        <v>128</v>
      </c>
      <c r="B58" s="48" t="s">
        <v>127</v>
      </c>
      <c r="C58" s="36" t="s">
        <v>35</v>
      </c>
      <c r="D58" s="49"/>
      <c r="E58" s="8">
        <f>E59</f>
        <v>29.9</v>
      </c>
      <c r="F58" s="8">
        <f>F59</f>
        <v>29.9</v>
      </c>
      <c r="G58" s="11">
        <f t="shared" si="1"/>
        <v>100</v>
      </c>
    </row>
    <row r="59" spans="1:7" ht="31.5" customHeight="1">
      <c r="A59" s="56" t="s">
        <v>45</v>
      </c>
      <c r="B59" s="38" t="s">
        <v>127</v>
      </c>
      <c r="C59" s="38" t="s">
        <v>35</v>
      </c>
      <c r="D59" s="51" t="s">
        <v>31</v>
      </c>
      <c r="E59" s="10">
        <v>29.9</v>
      </c>
      <c r="F59" s="10">
        <v>29.9</v>
      </c>
      <c r="G59" s="11">
        <f t="shared" si="1"/>
        <v>100</v>
      </c>
    </row>
    <row r="60" spans="1:7" ht="52.5" customHeight="1">
      <c r="A60" s="27" t="s">
        <v>77</v>
      </c>
      <c r="B60" s="52" t="s">
        <v>33</v>
      </c>
      <c r="C60" s="46"/>
      <c r="D60" s="31"/>
      <c r="E60" s="13">
        <f>E62</f>
        <v>2840.9</v>
      </c>
      <c r="F60" s="13">
        <f>F62</f>
        <v>2840.9</v>
      </c>
      <c r="G60" s="11">
        <f t="shared" si="1"/>
        <v>100</v>
      </c>
    </row>
    <row r="61" spans="1:7" ht="25.5" customHeight="1">
      <c r="A61" s="27" t="s">
        <v>56</v>
      </c>
      <c r="B61" s="52" t="s">
        <v>74</v>
      </c>
      <c r="C61" s="46"/>
      <c r="D61" s="30"/>
      <c r="E61" s="13">
        <f aca="true" t="shared" si="5" ref="E61:F63">E62</f>
        <v>2840.9</v>
      </c>
      <c r="F61" s="13">
        <f t="shared" si="5"/>
        <v>2840.9</v>
      </c>
      <c r="G61" s="11">
        <f t="shared" si="1"/>
        <v>100</v>
      </c>
    </row>
    <row r="62" spans="1:7" ht="66" customHeight="1">
      <c r="A62" s="28" t="s">
        <v>73</v>
      </c>
      <c r="B62" s="52" t="s">
        <v>75</v>
      </c>
      <c r="C62" s="46"/>
      <c r="D62" s="30"/>
      <c r="E62" s="13">
        <f t="shared" si="5"/>
        <v>2840.9</v>
      </c>
      <c r="F62" s="13">
        <f t="shared" si="5"/>
        <v>2840.9</v>
      </c>
      <c r="G62" s="11">
        <f t="shared" si="1"/>
        <v>100</v>
      </c>
    </row>
    <row r="63" spans="1:7" ht="75.75" customHeight="1">
      <c r="A63" s="64" t="s">
        <v>34</v>
      </c>
      <c r="B63" s="34" t="s">
        <v>76</v>
      </c>
      <c r="C63" s="34"/>
      <c r="D63" s="34"/>
      <c r="E63" s="13">
        <f t="shared" si="5"/>
        <v>2840.9</v>
      </c>
      <c r="F63" s="13">
        <f t="shared" si="5"/>
        <v>2840.9</v>
      </c>
      <c r="G63" s="11">
        <f t="shared" si="1"/>
        <v>100</v>
      </c>
    </row>
    <row r="64" spans="1:7" ht="34.5" customHeight="1">
      <c r="A64" s="35" t="s">
        <v>39</v>
      </c>
      <c r="B64" s="48" t="s">
        <v>76</v>
      </c>
      <c r="C64" s="36" t="s">
        <v>35</v>
      </c>
      <c r="D64" s="49"/>
      <c r="E64" s="8">
        <f>E65</f>
        <v>2840.9</v>
      </c>
      <c r="F64" s="8">
        <f>F65</f>
        <v>2840.9</v>
      </c>
      <c r="G64" s="11">
        <f t="shared" si="1"/>
        <v>100</v>
      </c>
    </row>
    <row r="65" spans="1:7" ht="23.25" customHeight="1">
      <c r="A65" s="37" t="s">
        <v>11</v>
      </c>
      <c r="B65" s="50" t="s">
        <v>76</v>
      </c>
      <c r="C65" s="38" t="s">
        <v>35</v>
      </c>
      <c r="D65" s="51" t="s">
        <v>12</v>
      </c>
      <c r="E65" s="10">
        <v>2840.9</v>
      </c>
      <c r="F65" s="10">
        <v>2840.9</v>
      </c>
      <c r="G65" s="11">
        <f t="shared" si="1"/>
        <v>100</v>
      </c>
    </row>
    <row r="66" spans="1:7" ht="67.5" customHeight="1">
      <c r="A66" s="81" t="s">
        <v>46</v>
      </c>
      <c r="B66" s="31" t="s">
        <v>14</v>
      </c>
      <c r="C66" s="46" t="s">
        <v>6</v>
      </c>
      <c r="D66" s="31"/>
      <c r="E66" s="13">
        <f>E67+E79</f>
        <v>2153.4</v>
      </c>
      <c r="F66" s="13">
        <f>F67+F75+F79</f>
        <v>2098.8</v>
      </c>
      <c r="G66" s="11">
        <f t="shared" si="1"/>
        <v>97.46447478406242</v>
      </c>
    </row>
    <row r="67" spans="1:7" ht="54.75" customHeight="1">
      <c r="A67" s="82" t="s">
        <v>15</v>
      </c>
      <c r="B67" s="52" t="s">
        <v>78</v>
      </c>
      <c r="C67" s="31" t="s">
        <v>6</v>
      </c>
      <c r="D67" s="31"/>
      <c r="E67" s="5">
        <f>E68+E75</f>
        <v>1103.9</v>
      </c>
      <c r="F67" s="5">
        <f>F68+F75</f>
        <v>1053.9</v>
      </c>
      <c r="G67" s="11">
        <f t="shared" si="1"/>
        <v>95.47060422139687</v>
      </c>
    </row>
    <row r="68" spans="1:7" ht="36" customHeight="1">
      <c r="A68" s="83" t="s">
        <v>16</v>
      </c>
      <c r="B68" s="52" t="s">
        <v>79</v>
      </c>
      <c r="C68" s="31"/>
      <c r="D68" s="31"/>
      <c r="E68" s="5">
        <f>E69+E72</f>
        <v>1053.9</v>
      </c>
      <c r="F68" s="5">
        <f>F69+F72</f>
        <v>1053.9</v>
      </c>
      <c r="G68" s="11">
        <f t="shared" si="1"/>
        <v>100</v>
      </c>
    </row>
    <row r="69" spans="1:7" ht="36" customHeight="1">
      <c r="A69" s="63" t="s">
        <v>32</v>
      </c>
      <c r="B69" s="84" t="s">
        <v>80</v>
      </c>
      <c r="C69" s="44"/>
      <c r="D69" s="44"/>
      <c r="E69" s="12">
        <f>E70</f>
        <v>39</v>
      </c>
      <c r="F69" s="12">
        <f>F70</f>
        <v>39</v>
      </c>
      <c r="G69" s="11">
        <f t="shared" si="1"/>
        <v>100</v>
      </c>
    </row>
    <row r="70" spans="1:7" ht="36" customHeight="1">
      <c r="A70" s="35" t="s">
        <v>39</v>
      </c>
      <c r="B70" s="48" t="s">
        <v>80</v>
      </c>
      <c r="C70" s="36" t="s">
        <v>35</v>
      </c>
      <c r="D70" s="49"/>
      <c r="E70" s="8">
        <f>E71</f>
        <v>39</v>
      </c>
      <c r="F70" s="8">
        <f>F71</f>
        <v>39</v>
      </c>
      <c r="G70" s="11">
        <f t="shared" si="1"/>
        <v>100</v>
      </c>
    </row>
    <row r="71" spans="1:7" ht="36" customHeight="1">
      <c r="A71" s="37" t="s">
        <v>11</v>
      </c>
      <c r="B71" s="50" t="s">
        <v>80</v>
      </c>
      <c r="C71" s="38" t="s">
        <v>35</v>
      </c>
      <c r="D71" s="51" t="s">
        <v>12</v>
      </c>
      <c r="E71" s="10">
        <v>39</v>
      </c>
      <c r="F71" s="10">
        <v>39</v>
      </c>
      <c r="G71" s="11">
        <f t="shared" si="1"/>
        <v>100</v>
      </c>
    </row>
    <row r="72" spans="1:7" ht="27" customHeight="1">
      <c r="A72" s="63" t="s">
        <v>85</v>
      </c>
      <c r="B72" s="84" t="s">
        <v>81</v>
      </c>
      <c r="C72" s="44"/>
      <c r="D72" s="44"/>
      <c r="E72" s="12">
        <f>E73</f>
        <v>1014.9</v>
      </c>
      <c r="F72" s="12">
        <f>F73</f>
        <v>1014.9</v>
      </c>
      <c r="G72" s="11">
        <f t="shared" si="1"/>
        <v>100</v>
      </c>
    </row>
    <row r="73" spans="1:7" ht="36" customHeight="1">
      <c r="A73" s="35" t="s">
        <v>39</v>
      </c>
      <c r="B73" s="48" t="s">
        <v>81</v>
      </c>
      <c r="C73" s="36" t="s">
        <v>35</v>
      </c>
      <c r="D73" s="49"/>
      <c r="E73" s="8">
        <f>E74</f>
        <v>1014.9</v>
      </c>
      <c r="F73" s="8">
        <f>F74</f>
        <v>1014.9</v>
      </c>
      <c r="G73" s="11">
        <f t="shared" si="1"/>
        <v>100</v>
      </c>
    </row>
    <row r="74" spans="1:7" ht="36" customHeight="1">
      <c r="A74" s="37" t="s">
        <v>11</v>
      </c>
      <c r="B74" s="50" t="s">
        <v>81</v>
      </c>
      <c r="C74" s="38" t="s">
        <v>35</v>
      </c>
      <c r="D74" s="51" t="s">
        <v>12</v>
      </c>
      <c r="E74" s="10">
        <v>1014.9</v>
      </c>
      <c r="F74" s="10">
        <v>1014.9</v>
      </c>
      <c r="G74" s="11">
        <f t="shared" si="1"/>
        <v>100</v>
      </c>
    </row>
    <row r="75" spans="1:7" ht="52.5" customHeight="1">
      <c r="A75" s="65" t="s">
        <v>86</v>
      </c>
      <c r="B75" s="52" t="s">
        <v>82</v>
      </c>
      <c r="C75" s="31"/>
      <c r="D75" s="31"/>
      <c r="E75" s="5">
        <f aca="true" t="shared" si="6" ref="E75:F77">E76</f>
        <v>50</v>
      </c>
      <c r="F75" s="5">
        <f t="shared" si="6"/>
        <v>0</v>
      </c>
      <c r="G75" s="11">
        <f t="shared" si="1"/>
        <v>0</v>
      </c>
    </row>
    <row r="76" spans="1:7" ht="33.75" customHeight="1">
      <c r="A76" s="59" t="s">
        <v>20</v>
      </c>
      <c r="B76" s="69" t="s">
        <v>83</v>
      </c>
      <c r="C76" s="70"/>
      <c r="D76" s="70"/>
      <c r="E76" s="71">
        <f t="shared" si="6"/>
        <v>50</v>
      </c>
      <c r="F76" s="71">
        <f t="shared" si="6"/>
        <v>0</v>
      </c>
      <c r="G76" s="11">
        <f t="shared" si="1"/>
        <v>0</v>
      </c>
    </row>
    <row r="77" spans="1:7" ht="33" customHeight="1">
      <c r="A77" s="35" t="s">
        <v>39</v>
      </c>
      <c r="B77" s="48" t="s">
        <v>83</v>
      </c>
      <c r="C77" s="36" t="s">
        <v>35</v>
      </c>
      <c r="D77" s="49"/>
      <c r="E77" s="8">
        <f t="shared" si="6"/>
        <v>50</v>
      </c>
      <c r="F77" s="8">
        <f t="shared" si="6"/>
        <v>0</v>
      </c>
      <c r="G77" s="11">
        <f t="shared" si="1"/>
        <v>0</v>
      </c>
    </row>
    <row r="78" spans="1:7" ht="23.25" customHeight="1">
      <c r="A78" s="37" t="s">
        <v>11</v>
      </c>
      <c r="B78" s="50" t="s">
        <v>83</v>
      </c>
      <c r="C78" s="38" t="s">
        <v>35</v>
      </c>
      <c r="D78" s="51" t="s">
        <v>12</v>
      </c>
      <c r="E78" s="10">
        <v>50</v>
      </c>
      <c r="F78" s="10">
        <v>0</v>
      </c>
      <c r="G78" s="11">
        <f t="shared" si="1"/>
        <v>0</v>
      </c>
    </row>
    <row r="79" spans="1:7" ht="23.25" customHeight="1">
      <c r="A79" s="27" t="s">
        <v>87</v>
      </c>
      <c r="B79" s="85" t="s">
        <v>90</v>
      </c>
      <c r="C79" s="66"/>
      <c r="D79" s="57"/>
      <c r="E79" s="68">
        <f aca="true" t="shared" si="7" ref="E79:F82">E80</f>
        <v>1049.5</v>
      </c>
      <c r="F79" s="68">
        <f t="shared" si="7"/>
        <v>1044.9</v>
      </c>
      <c r="G79" s="11">
        <f t="shared" si="1"/>
        <v>99.56169604573607</v>
      </c>
    </row>
    <row r="80" spans="1:7" ht="33" customHeight="1">
      <c r="A80" s="67" t="s">
        <v>88</v>
      </c>
      <c r="B80" s="86" t="s">
        <v>91</v>
      </c>
      <c r="C80" s="66"/>
      <c r="D80" s="57"/>
      <c r="E80" s="68">
        <f t="shared" si="7"/>
        <v>1049.5</v>
      </c>
      <c r="F80" s="68">
        <f t="shared" si="7"/>
        <v>1044.9</v>
      </c>
      <c r="G80" s="11">
        <f t="shared" si="1"/>
        <v>99.56169604573607</v>
      </c>
    </row>
    <row r="81" spans="1:7" ht="51.75" customHeight="1">
      <c r="A81" s="59" t="s">
        <v>89</v>
      </c>
      <c r="B81" s="87" t="s">
        <v>84</v>
      </c>
      <c r="C81" s="88"/>
      <c r="D81" s="88"/>
      <c r="E81" s="89">
        <f t="shared" si="7"/>
        <v>1049.5</v>
      </c>
      <c r="F81" s="16">
        <f t="shared" si="7"/>
        <v>1044.9</v>
      </c>
      <c r="G81" s="11">
        <f t="shared" si="1"/>
        <v>99.56169604573607</v>
      </c>
    </row>
    <row r="82" spans="1:7" ht="30" customHeight="1">
      <c r="A82" s="18" t="s">
        <v>47</v>
      </c>
      <c r="B82" s="19" t="s">
        <v>84</v>
      </c>
      <c r="C82" s="20" t="s">
        <v>48</v>
      </c>
      <c r="D82" s="21"/>
      <c r="E82" s="25">
        <f t="shared" si="7"/>
        <v>1049.5</v>
      </c>
      <c r="F82" s="8">
        <f t="shared" si="7"/>
        <v>1044.9</v>
      </c>
      <c r="G82" s="11">
        <f t="shared" si="1"/>
        <v>99.56169604573607</v>
      </c>
    </row>
    <row r="83" spans="1:7" ht="23.25" customHeight="1">
      <c r="A83" s="22" t="s">
        <v>11</v>
      </c>
      <c r="B83" s="23" t="s">
        <v>84</v>
      </c>
      <c r="C83" s="24" t="s">
        <v>48</v>
      </c>
      <c r="D83" s="2" t="s">
        <v>12</v>
      </c>
      <c r="E83" s="26">
        <v>1049.5</v>
      </c>
      <c r="F83" s="10">
        <v>1044.9</v>
      </c>
      <c r="G83" s="11">
        <f t="shared" si="1"/>
        <v>99.56169604573607</v>
      </c>
    </row>
    <row r="84" spans="1:7" ht="64.5" customHeight="1">
      <c r="A84" s="27" t="s">
        <v>100</v>
      </c>
      <c r="B84" s="31" t="s">
        <v>18</v>
      </c>
      <c r="C84" s="31"/>
      <c r="D84" s="31"/>
      <c r="E84" s="5">
        <f>E86</f>
        <v>22.2</v>
      </c>
      <c r="F84" s="5">
        <f>F86</f>
        <v>22.2</v>
      </c>
      <c r="G84" s="11">
        <f t="shared" si="1"/>
        <v>100</v>
      </c>
    </row>
    <row r="85" spans="1:7" ht="17.25" customHeight="1">
      <c r="A85" s="27" t="s">
        <v>56</v>
      </c>
      <c r="B85" s="31" t="s">
        <v>97</v>
      </c>
      <c r="C85" s="31"/>
      <c r="D85" s="31"/>
      <c r="E85" s="5">
        <f>E87</f>
        <v>22.2</v>
      </c>
      <c r="F85" s="5">
        <f>F87</f>
        <v>22.2</v>
      </c>
      <c r="G85" s="11">
        <f t="shared" si="1"/>
        <v>100</v>
      </c>
    </row>
    <row r="86" spans="1:7" ht="33.75" customHeight="1">
      <c r="A86" s="28" t="s">
        <v>101</v>
      </c>
      <c r="B86" s="39" t="s">
        <v>98</v>
      </c>
      <c r="C86" s="41"/>
      <c r="D86" s="41"/>
      <c r="E86" s="15">
        <f aca="true" t="shared" si="8" ref="E86:F88">E87</f>
        <v>22.2</v>
      </c>
      <c r="F86" s="15">
        <f t="shared" si="8"/>
        <v>22.2</v>
      </c>
      <c r="G86" s="11">
        <f aca="true" t="shared" si="9" ref="G86:G117">F86/E86*100</f>
        <v>100</v>
      </c>
    </row>
    <row r="87" spans="1:7" ht="36" customHeight="1">
      <c r="A87" s="73" t="s">
        <v>102</v>
      </c>
      <c r="B87" s="34" t="s">
        <v>99</v>
      </c>
      <c r="C87" s="34"/>
      <c r="D87" s="34"/>
      <c r="E87" s="7">
        <f t="shared" si="8"/>
        <v>22.2</v>
      </c>
      <c r="F87" s="7">
        <f t="shared" si="8"/>
        <v>22.2</v>
      </c>
      <c r="G87" s="11">
        <f t="shared" si="9"/>
        <v>100</v>
      </c>
    </row>
    <row r="88" spans="1:7" ht="34.5" customHeight="1">
      <c r="A88" s="35" t="s">
        <v>39</v>
      </c>
      <c r="B88" s="36" t="s">
        <v>99</v>
      </c>
      <c r="C88" s="36" t="s">
        <v>35</v>
      </c>
      <c r="D88" s="36"/>
      <c r="E88" s="8">
        <f t="shared" si="8"/>
        <v>22.2</v>
      </c>
      <c r="F88" s="8">
        <f t="shared" si="8"/>
        <v>22.2</v>
      </c>
      <c r="G88" s="11">
        <f t="shared" si="9"/>
        <v>100</v>
      </c>
    </row>
    <row r="89" spans="1:7" ht="18" customHeight="1">
      <c r="A89" s="37" t="s">
        <v>4</v>
      </c>
      <c r="B89" s="38" t="s">
        <v>99</v>
      </c>
      <c r="C89" s="38" t="s">
        <v>35</v>
      </c>
      <c r="D89" s="38" t="s">
        <v>3</v>
      </c>
      <c r="E89" s="10">
        <v>22.2</v>
      </c>
      <c r="F89" s="10">
        <v>22.2</v>
      </c>
      <c r="G89" s="11">
        <f t="shared" si="9"/>
        <v>100</v>
      </c>
    </row>
    <row r="90" spans="1:7" ht="67.5" customHeight="1">
      <c r="A90" s="27" t="s">
        <v>110</v>
      </c>
      <c r="B90" s="31" t="s">
        <v>103</v>
      </c>
      <c r="C90" s="31"/>
      <c r="D90" s="31"/>
      <c r="E90" s="5">
        <f>E92</f>
        <v>4540.900000000001</v>
      </c>
      <c r="F90" s="5">
        <f>F92</f>
        <v>4413.700000000001</v>
      </c>
      <c r="G90" s="11">
        <f t="shared" si="9"/>
        <v>97.19879319077717</v>
      </c>
    </row>
    <row r="91" spans="1:7" ht="20.25" customHeight="1">
      <c r="A91" s="27" t="s">
        <v>56</v>
      </c>
      <c r="B91" s="31" t="s">
        <v>104</v>
      </c>
      <c r="C91" s="31"/>
      <c r="D91" s="31"/>
      <c r="E91" s="5">
        <f>E92</f>
        <v>4540.900000000001</v>
      </c>
      <c r="F91" s="5">
        <f>F92</f>
        <v>4413.700000000001</v>
      </c>
      <c r="G91" s="11">
        <f t="shared" si="9"/>
        <v>97.19879319077717</v>
      </c>
    </row>
    <row r="92" spans="1:7" ht="34.5" customHeight="1">
      <c r="A92" s="74" t="s">
        <v>111</v>
      </c>
      <c r="B92" s="39" t="s">
        <v>112</v>
      </c>
      <c r="C92" s="41"/>
      <c r="D92" s="41"/>
      <c r="E92" s="15">
        <f>E93+E101+E98+E109+E104</f>
        <v>4540.900000000001</v>
      </c>
      <c r="F92" s="15">
        <f>F93+F96+F98+F101+F104+F109</f>
        <v>4413.700000000001</v>
      </c>
      <c r="G92" s="11">
        <f t="shared" si="9"/>
        <v>97.19879319077717</v>
      </c>
    </row>
    <row r="93" spans="1:7" ht="23.25" customHeight="1">
      <c r="A93" s="47" t="s">
        <v>13</v>
      </c>
      <c r="B93" s="34" t="s">
        <v>105</v>
      </c>
      <c r="C93" s="34"/>
      <c r="D93" s="34"/>
      <c r="E93" s="7">
        <f>E94+E96</f>
        <v>725.4000000000001</v>
      </c>
      <c r="F93" s="7">
        <f aca="true" t="shared" si="10" ref="E93:F96">F94</f>
        <v>598.8</v>
      </c>
      <c r="G93" s="11">
        <f t="shared" si="9"/>
        <v>82.54755996691479</v>
      </c>
    </row>
    <row r="94" spans="1:7" ht="30">
      <c r="A94" s="35" t="s">
        <v>39</v>
      </c>
      <c r="B94" s="36" t="s">
        <v>105</v>
      </c>
      <c r="C94" s="36" t="s">
        <v>35</v>
      </c>
      <c r="D94" s="36"/>
      <c r="E94" s="8">
        <f t="shared" si="10"/>
        <v>702.2</v>
      </c>
      <c r="F94" s="8">
        <f t="shared" si="10"/>
        <v>598.8</v>
      </c>
      <c r="G94" s="11">
        <f t="shared" si="9"/>
        <v>85.27485046995157</v>
      </c>
    </row>
    <row r="95" spans="1:7" ht="34.5" customHeight="1">
      <c r="A95" s="37" t="s">
        <v>4</v>
      </c>
      <c r="B95" s="38" t="s">
        <v>105</v>
      </c>
      <c r="C95" s="38" t="s">
        <v>35</v>
      </c>
      <c r="D95" s="38" t="s">
        <v>3</v>
      </c>
      <c r="E95" s="10">
        <v>702.2</v>
      </c>
      <c r="F95" s="10">
        <v>598.8</v>
      </c>
      <c r="G95" s="11">
        <f t="shared" si="9"/>
        <v>85.27485046995157</v>
      </c>
    </row>
    <row r="96" spans="1:7" ht="18.75" customHeight="1">
      <c r="A96" s="58" t="s">
        <v>38</v>
      </c>
      <c r="B96" s="36" t="s">
        <v>105</v>
      </c>
      <c r="C96" s="36">
        <v>800</v>
      </c>
      <c r="D96" s="36"/>
      <c r="E96" s="8">
        <f t="shared" si="10"/>
        <v>23.2</v>
      </c>
      <c r="F96" s="8">
        <f t="shared" si="10"/>
        <v>23.2</v>
      </c>
      <c r="G96" s="11">
        <f t="shared" si="9"/>
        <v>100</v>
      </c>
    </row>
    <row r="97" spans="1:7" ht="34.5" customHeight="1">
      <c r="A97" s="37" t="s">
        <v>4</v>
      </c>
      <c r="B97" s="38" t="s">
        <v>105</v>
      </c>
      <c r="C97" s="38">
        <v>800</v>
      </c>
      <c r="D97" s="38" t="s">
        <v>3</v>
      </c>
      <c r="E97" s="10">
        <v>23.2</v>
      </c>
      <c r="F97" s="10">
        <v>23.2</v>
      </c>
      <c r="G97" s="11">
        <f t="shared" si="9"/>
        <v>100</v>
      </c>
    </row>
    <row r="98" spans="1:7" ht="34.5" customHeight="1">
      <c r="A98" s="47" t="s">
        <v>42</v>
      </c>
      <c r="B98" s="34" t="s">
        <v>106</v>
      </c>
      <c r="C98" s="34"/>
      <c r="D98" s="34"/>
      <c r="E98" s="7">
        <f>E99</f>
        <v>0</v>
      </c>
      <c r="F98" s="7">
        <f>F99</f>
        <v>0</v>
      </c>
      <c r="G98" s="11">
        <v>0</v>
      </c>
    </row>
    <row r="99" spans="1:7" ht="34.5" customHeight="1">
      <c r="A99" s="35" t="s">
        <v>39</v>
      </c>
      <c r="B99" s="36" t="s">
        <v>106</v>
      </c>
      <c r="C99" s="36" t="s">
        <v>35</v>
      </c>
      <c r="D99" s="36"/>
      <c r="E99" s="8">
        <f>E100</f>
        <v>0</v>
      </c>
      <c r="F99" s="8">
        <f>F100</f>
        <v>0</v>
      </c>
      <c r="G99" s="11">
        <v>0</v>
      </c>
    </row>
    <row r="100" spans="1:7" ht="34.5" customHeight="1">
      <c r="A100" s="37" t="s">
        <v>4</v>
      </c>
      <c r="B100" s="38" t="s">
        <v>106</v>
      </c>
      <c r="C100" s="38" t="s">
        <v>35</v>
      </c>
      <c r="D100" s="38" t="s">
        <v>3</v>
      </c>
      <c r="E100" s="10">
        <v>0</v>
      </c>
      <c r="F100" s="10">
        <v>0</v>
      </c>
      <c r="G100" s="11">
        <v>0</v>
      </c>
    </row>
    <row r="101" spans="1:7" ht="51.75" customHeight="1">
      <c r="A101" s="47" t="s">
        <v>22</v>
      </c>
      <c r="B101" s="34" t="s">
        <v>107</v>
      </c>
      <c r="C101" s="34"/>
      <c r="D101" s="34"/>
      <c r="E101" s="7">
        <f aca="true" t="shared" si="11" ref="E101:F107">E102</f>
        <v>1962.7</v>
      </c>
      <c r="F101" s="7">
        <f t="shared" si="11"/>
        <v>1962.3</v>
      </c>
      <c r="G101" s="11">
        <f t="shared" si="9"/>
        <v>99.9796199113466</v>
      </c>
    </row>
    <row r="102" spans="1:7" ht="34.5" customHeight="1">
      <c r="A102" s="35" t="s">
        <v>39</v>
      </c>
      <c r="B102" s="36" t="s">
        <v>107</v>
      </c>
      <c r="C102" s="36" t="s">
        <v>35</v>
      </c>
      <c r="D102" s="36"/>
      <c r="E102" s="8">
        <f t="shared" si="11"/>
        <v>1962.7</v>
      </c>
      <c r="F102" s="8">
        <f t="shared" si="11"/>
        <v>1962.3</v>
      </c>
      <c r="G102" s="11">
        <f t="shared" si="9"/>
        <v>99.9796199113466</v>
      </c>
    </row>
    <row r="103" spans="1:7" ht="34.5" customHeight="1">
      <c r="A103" s="37" t="s">
        <v>4</v>
      </c>
      <c r="B103" s="38" t="s">
        <v>107</v>
      </c>
      <c r="C103" s="38" t="s">
        <v>35</v>
      </c>
      <c r="D103" s="38" t="s">
        <v>3</v>
      </c>
      <c r="E103" s="10">
        <v>1962.7</v>
      </c>
      <c r="F103" s="10">
        <v>1962.3</v>
      </c>
      <c r="G103" s="11">
        <f t="shared" si="9"/>
        <v>99.9796199113466</v>
      </c>
    </row>
    <row r="104" spans="1:7" ht="34.5" customHeight="1">
      <c r="A104" s="47" t="s">
        <v>49</v>
      </c>
      <c r="B104" s="34" t="s">
        <v>108</v>
      </c>
      <c r="C104" s="34"/>
      <c r="D104" s="34"/>
      <c r="E104" s="7">
        <f>E105+E107</f>
        <v>800.1999999999999</v>
      </c>
      <c r="F104" s="7">
        <f>F105+F107</f>
        <v>776.8</v>
      </c>
      <c r="G104" s="11">
        <f t="shared" si="9"/>
        <v>97.07573106723319</v>
      </c>
    </row>
    <row r="105" spans="1:7" ht="34.5" customHeight="1">
      <c r="A105" s="35" t="s">
        <v>39</v>
      </c>
      <c r="B105" s="36" t="s">
        <v>108</v>
      </c>
      <c r="C105" s="36" t="s">
        <v>35</v>
      </c>
      <c r="D105" s="36"/>
      <c r="E105" s="8">
        <f t="shared" si="11"/>
        <v>787.8</v>
      </c>
      <c r="F105" s="8">
        <f t="shared" si="11"/>
        <v>764.4</v>
      </c>
      <c r="G105" s="11">
        <f t="shared" si="9"/>
        <v>97.02970297029702</v>
      </c>
    </row>
    <row r="106" spans="1:7" ht="34.5" customHeight="1">
      <c r="A106" s="37" t="s">
        <v>4</v>
      </c>
      <c r="B106" s="38" t="s">
        <v>108</v>
      </c>
      <c r="C106" s="38" t="s">
        <v>35</v>
      </c>
      <c r="D106" s="38" t="s">
        <v>3</v>
      </c>
      <c r="E106" s="10">
        <v>787.8</v>
      </c>
      <c r="F106" s="10">
        <v>764.4</v>
      </c>
      <c r="G106" s="11">
        <f t="shared" si="9"/>
        <v>97.02970297029702</v>
      </c>
    </row>
    <row r="107" spans="1:7" ht="34.5" customHeight="1">
      <c r="A107" s="58" t="s">
        <v>38</v>
      </c>
      <c r="B107" s="36" t="s">
        <v>108</v>
      </c>
      <c r="C107" s="36">
        <v>800</v>
      </c>
      <c r="D107" s="36"/>
      <c r="E107" s="8">
        <f t="shared" si="11"/>
        <v>12.4</v>
      </c>
      <c r="F107" s="8">
        <f t="shared" si="11"/>
        <v>12.4</v>
      </c>
      <c r="G107" s="11">
        <f t="shared" si="9"/>
        <v>100</v>
      </c>
    </row>
    <row r="108" spans="1:7" ht="34.5" customHeight="1">
      <c r="A108" s="37" t="s">
        <v>4</v>
      </c>
      <c r="B108" s="38" t="s">
        <v>108</v>
      </c>
      <c r="C108" s="38">
        <v>800</v>
      </c>
      <c r="D108" s="38" t="s">
        <v>3</v>
      </c>
      <c r="E108" s="10">
        <v>12.4</v>
      </c>
      <c r="F108" s="10">
        <v>12.4</v>
      </c>
      <c r="G108" s="11">
        <f t="shared" si="9"/>
        <v>100</v>
      </c>
    </row>
    <row r="109" spans="1:7" ht="34.5" customHeight="1">
      <c r="A109" s="47" t="s">
        <v>40</v>
      </c>
      <c r="B109" s="34" t="s">
        <v>109</v>
      </c>
      <c r="C109" s="34"/>
      <c r="D109" s="34"/>
      <c r="E109" s="7">
        <f>E110</f>
        <v>1052.6</v>
      </c>
      <c r="F109" s="7">
        <f>F110</f>
        <v>1052.6</v>
      </c>
      <c r="G109" s="11">
        <f t="shared" si="9"/>
        <v>100</v>
      </c>
    </row>
    <row r="110" spans="1:7" ht="34.5" customHeight="1">
      <c r="A110" s="35" t="s">
        <v>39</v>
      </c>
      <c r="B110" s="36" t="s">
        <v>109</v>
      </c>
      <c r="C110" s="36" t="s">
        <v>35</v>
      </c>
      <c r="D110" s="36"/>
      <c r="E110" s="8">
        <f>E111</f>
        <v>1052.6</v>
      </c>
      <c r="F110" s="8">
        <f>F111</f>
        <v>1052.6</v>
      </c>
      <c r="G110" s="11">
        <f t="shared" si="9"/>
        <v>100</v>
      </c>
    </row>
    <row r="111" spans="1:7" ht="34.5" customHeight="1">
      <c r="A111" s="37" t="s">
        <v>4</v>
      </c>
      <c r="B111" s="38" t="s">
        <v>109</v>
      </c>
      <c r="C111" s="38" t="s">
        <v>35</v>
      </c>
      <c r="D111" s="38" t="s">
        <v>3</v>
      </c>
      <c r="E111" s="10">
        <v>1052.6</v>
      </c>
      <c r="F111" s="10">
        <v>1052.6</v>
      </c>
      <c r="G111" s="11">
        <f t="shared" si="9"/>
        <v>100</v>
      </c>
    </row>
    <row r="112" spans="1:7" ht="69.75" customHeight="1">
      <c r="A112" s="27" t="s">
        <v>124</v>
      </c>
      <c r="B112" s="31" t="s">
        <v>120</v>
      </c>
      <c r="C112" s="31"/>
      <c r="D112" s="31"/>
      <c r="E112" s="5">
        <f>E114</f>
        <v>17724.8</v>
      </c>
      <c r="F112" s="5">
        <f>F114</f>
        <v>17724.8</v>
      </c>
      <c r="G112" s="11">
        <f t="shared" si="9"/>
        <v>100</v>
      </c>
    </row>
    <row r="113" spans="1:7" ht="34.5" customHeight="1">
      <c r="A113" s="27" t="s">
        <v>87</v>
      </c>
      <c r="B113" s="31" t="s">
        <v>121</v>
      </c>
      <c r="C113" s="31"/>
      <c r="D113" s="31"/>
      <c r="E113" s="5">
        <f>E115</f>
        <v>17724.8</v>
      </c>
      <c r="F113" s="5">
        <f>F115</f>
        <v>17724.8</v>
      </c>
      <c r="G113" s="11">
        <f t="shared" si="9"/>
        <v>100</v>
      </c>
    </row>
    <row r="114" spans="1:7" ht="49.5" customHeight="1">
      <c r="A114" s="28" t="s">
        <v>125</v>
      </c>
      <c r="B114" s="39" t="s">
        <v>122</v>
      </c>
      <c r="C114" s="41"/>
      <c r="D114" s="41"/>
      <c r="E114" s="15">
        <f aca="true" t="shared" si="12" ref="E114:F116">E115</f>
        <v>17724.8</v>
      </c>
      <c r="F114" s="15">
        <f t="shared" si="12"/>
        <v>17724.8</v>
      </c>
      <c r="G114" s="11">
        <f t="shared" si="9"/>
        <v>100</v>
      </c>
    </row>
    <row r="115" spans="1:7" ht="39" customHeight="1">
      <c r="A115" s="73" t="s">
        <v>126</v>
      </c>
      <c r="B115" s="34" t="s">
        <v>123</v>
      </c>
      <c r="C115" s="34"/>
      <c r="D115" s="34"/>
      <c r="E115" s="7">
        <f t="shared" si="12"/>
        <v>17724.8</v>
      </c>
      <c r="F115" s="7">
        <f t="shared" si="12"/>
        <v>17724.8</v>
      </c>
      <c r="G115" s="11">
        <f t="shared" si="9"/>
        <v>100</v>
      </c>
    </row>
    <row r="116" spans="1:7" ht="34.5" customHeight="1">
      <c r="A116" s="35" t="s">
        <v>39</v>
      </c>
      <c r="B116" s="36" t="s">
        <v>123</v>
      </c>
      <c r="C116" s="36" t="s">
        <v>35</v>
      </c>
      <c r="D116" s="36"/>
      <c r="E116" s="8">
        <f t="shared" si="12"/>
        <v>17724.8</v>
      </c>
      <c r="F116" s="8">
        <f t="shared" si="12"/>
        <v>17724.8</v>
      </c>
      <c r="G116" s="11">
        <f t="shared" si="9"/>
        <v>100</v>
      </c>
    </row>
    <row r="117" spans="1:7" ht="34.5" customHeight="1" thickBot="1">
      <c r="A117" s="37" t="s">
        <v>0</v>
      </c>
      <c r="B117" s="38" t="s">
        <v>123</v>
      </c>
      <c r="C117" s="38" t="s">
        <v>35</v>
      </c>
      <c r="D117" s="24" t="s">
        <v>1</v>
      </c>
      <c r="E117" s="10">
        <v>17724.8</v>
      </c>
      <c r="F117" s="10">
        <v>17724.8</v>
      </c>
      <c r="G117" s="11">
        <f t="shared" si="9"/>
        <v>100</v>
      </c>
    </row>
    <row r="118" spans="1:7" ht="16.5" thickBot="1">
      <c r="A118" s="60" t="s">
        <v>8</v>
      </c>
      <c r="B118" s="61"/>
      <c r="C118" s="61"/>
      <c r="D118" s="62"/>
      <c r="E118" s="3">
        <f>E22+E39+E66+E84+E90+E16+E33+E50+E60+E112</f>
        <v>36099.1</v>
      </c>
      <c r="F118" s="3">
        <f>F112+F90+F84+F66+F60+F50+F39+F33+F22+F16</f>
        <v>35832.9</v>
      </c>
      <c r="G118" s="3">
        <f>F118/E118*100</f>
        <v>99.26258549382119</v>
      </c>
    </row>
  </sheetData>
  <sheetProtection/>
  <autoFilter ref="A14:G118"/>
  <mergeCells count="2">
    <mergeCell ref="E1:G11"/>
    <mergeCell ref="A12:G12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4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2021-12-10T11:06:08Z</cp:lastPrinted>
  <dcterms:created xsi:type="dcterms:W3CDTF">2007-10-29T08:26:16Z</dcterms:created>
  <dcterms:modified xsi:type="dcterms:W3CDTF">2023-03-30T07:07:49Z</dcterms:modified>
  <cp:category/>
  <cp:version/>
  <cp:contentType/>
  <cp:contentStatus/>
</cp:coreProperties>
</file>