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Таблица 2" sheetId="2" r:id="rId1"/>
  </sheets>
  <definedNames>
    <definedName name="_xlnm.Print_Area" localSheetId="0">'Таблица 2'!$A$1:$H$84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2"/>
  <c r="F83" l="1"/>
  <c r="E83"/>
  <c r="F65"/>
  <c r="E65"/>
  <c r="G12"/>
  <c r="G13"/>
  <c r="G14"/>
  <c r="G15"/>
  <c r="G17"/>
  <c r="G18"/>
  <c r="G19"/>
  <c r="G20"/>
  <c r="G21"/>
  <c r="G22"/>
  <c r="G23"/>
  <c r="G45"/>
  <c r="G63"/>
  <c r="G66"/>
  <c r="G10"/>
  <c r="H29" l="1"/>
  <c r="H12"/>
  <c r="H13"/>
  <c r="H14"/>
  <c r="H15"/>
  <c r="H17"/>
  <c r="H18"/>
  <c r="H19"/>
  <c r="H20"/>
  <c r="H21"/>
  <c r="H10"/>
  <c r="H66"/>
  <c r="H63" l="1"/>
  <c r="H45"/>
  <c r="F78" l="1"/>
  <c r="F37"/>
  <c r="E37"/>
  <c r="E36" s="1"/>
  <c r="G37" l="1"/>
  <c r="F36"/>
  <c r="H37"/>
  <c r="G36" l="1"/>
  <c r="H36" s="1"/>
  <c r="G35"/>
  <c r="H35" s="1"/>
  <c r="F9"/>
  <c r="E16"/>
  <c r="G9"/>
  <c r="E9"/>
  <c r="G65" l="1"/>
  <c r="H65" s="1"/>
  <c r="E11"/>
  <c r="G11" s="1"/>
  <c r="H11" s="1"/>
  <c r="G16"/>
  <c r="H16" s="1"/>
  <c r="G76"/>
  <c r="H76" s="1"/>
  <c r="H9"/>
  <c r="F64"/>
  <c r="F24"/>
  <c r="E24"/>
  <c r="E64"/>
  <c r="G64" l="1"/>
  <c r="H64" s="1"/>
  <c r="G24"/>
  <c r="H24" s="1"/>
  <c r="E8"/>
  <c r="F8"/>
  <c r="F7" s="1"/>
  <c r="E7" l="1"/>
  <c r="G7" s="1"/>
  <c r="H7" s="1"/>
  <c r="G8"/>
  <c r="H8" l="1"/>
</calcChain>
</file>

<file path=xl/sharedStrings.xml><?xml version="1.0" encoding="utf-8"?>
<sst xmlns="http://schemas.openxmlformats.org/spreadsheetml/2006/main" count="65" uniqueCount="59">
  <si>
    <t>КБК</t>
  </si>
  <si>
    <t>Наименование доходов</t>
  </si>
  <si>
    <t>2 00 00000 00 0000 000</t>
  </si>
  <si>
    <t xml:space="preserve">Безвозмездные поступления </t>
  </si>
  <si>
    <t>2 02 00000 00 0000 000</t>
  </si>
  <si>
    <t>Безвозмездные поступления от других бюджетов бюджетной системы РФ</t>
  </si>
  <si>
    <t xml:space="preserve">2 02 10000 00 0000 150 </t>
  </si>
  <si>
    <t>Дотации бюджетам субъектов РФ и муниципальных образований</t>
  </si>
  <si>
    <t>2 02 20000 00 0000 150</t>
  </si>
  <si>
    <t>Субсидии бюджетам бюджетной системы РФ (межбюджетные субсидии)</t>
  </si>
  <si>
    <t>2 02 20077 05 0000 150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</si>
  <si>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</si>
  <si>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2 02 20216 05 0000 150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</si>
  <si>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</si>
  <si>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2 02 25169 05 0000 150</t>
  </si>
  <si>
    <t>Субсидии бюджетам муниципальных районов на обновление материально-технической базы для формирования у обучающихся современных технологических и гуманитарных навыков</t>
  </si>
  <si>
    <t>2 02 25519 05 0000 150</t>
  </si>
  <si>
    <t>Субсидии бюджетам муниципальных районов на поддержку отрасли культуры</t>
  </si>
  <si>
    <t>2 02 29999 05 0000 150</t>
  </si>
  <si>
    <t>Прочие субсидии бюджетам муниципальных районов, в том числе:</t>
  </si>
  <si>
    <t>в рамках государственной программы Ленинградской области "Современное образование  Ленинградской области"</t>
  </si>
  <si>
    <t>в рамках государственной программы Ленинградской области
"Развитие культуры в Ленинградской области"</t>
  </si>
  <si>
    <t>в рамках государственной программы Ленинградской области "Устойчивое общественное развитие в Ленинградской области"</t>
  </si>
  <si>
    <t>в рамках государственной программы Ленинградской области "Стимулирование экономической активности Ленинградской области"</t>
  </si>
  <si>
    <t>в рамках государственной программы Ленинградской области "Охрана окружающей среды Ленинградской области"</t>
  </si>
  <si>
    <t>2 02 30000 00 0000 150</t>
  </si>
  <si>
    <t>Субвенции бюджетам субъектов РФ и муниципальных образований</t>
  </si>
  <si>
    <t>Субвенции бюджетам муниципальных районов на выполнение передаваемых полномочий субъектов РФ, в том числе :</t>
  </si>
  <si>
    <t xml:space="preserve"> в сфере административных правоотношений</t>
  </si>
  <si>
    <t>2 02 40000 00 0000 150</t>
  </si>
  <si>
    <t>Иные межбюджетные трансферты</t>
  </si>
  <si>
    <t>2 02 49999 05 0000 151</t>
  </si>
  <si>
    <t>2 18 00000 00 0000 000</t>
  </si>
  <si>
    <t>Доходы бюджетов бюджетной системы РФ от возврата бюджетами бюджетной системы РФ и организациями остатков субсидий, субвенций и иных межбюджетных трансфертов, имеющих целевое назначение, прошлых лет</t>
  </si>
  <si>
    <t>2 18 60010 05 0000 150</t>
  </si>
  <si>
    <t>(тыс.руб.)</t>
  </si>
  <si>
    <t>2 02 16001 10 0000 150</t>
  </si>
  <si>
    <t>Дотации бюджетамсельских поселений на выравнивание бюджетной обеспеченности из бюджетов муниципальных районов</t>
  </si>
  <si>
    <t>% исполнения</t>
  </si>
  <si>
    <t>2 02 20216 10 0000 150</t>
  </si>
  <si>
    <t>2 02 29999 10 0000 150</t>
  </si>
  <si>
    <t>2 02 30024 10 0000 150</t>
  </si>
  <si>
    <t>2 02 35118 10 0000 150</t>
  </si>
  <si>
    <t>Субвенции  бюджетам поселений на осуществление первичного воинского учета на территориях, где отсутствуют военные комиссариаты</t>
  </si>
  <si>
    <t>2 02 40014 10 0000 150</t>
  </si>
  <si>
    <t>Межбюджетные трансферты, передаваемые бюджетам сельских поселений  из бюджетов муниципальных райнов на осуществление части полномочий по решению вопросов местного значения в соответствии с заключенными соглашениями, в том числе:</t>
  </si>
  <si>
    <t>на выполнение полномочий по содержанию автомобильных дорог общего пользования местного значения Кировского муниципального района Ленинградской области</t>
  </si>
  <si>
    <t>Прочие межбюджетные трансферты, передаваемые бюджетам муниципальных районов</t>
  </si>
  <si>
    <t>Доходы бюджетов сельских поселений от возврата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</si>
  <si>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-</t>
  </si>
  <si>
    <t>Таблица 2</t>
  </si>
  <si>
    <t>Фактически поступило в 2024 году</t>
  </si>
  <si>
    <t>2 19 60010 01 0000 150</t>
  </si>
  <si>
    <t>Возвра отстатков субсидий, субвенций и иных межбюджетных трансфертов, имеющих целевое назначение, прошлых лет</t>
  </si>
  <si>
    <t>2 19 00000 00 0000 000</t>
  </si>
  <si>
    <t>Возврат прочих субсидий, субвенций иных межбюджетных трансфертов, имеющих целевое назначение, прошлых лет из бюджетов сельских поселений</t>
  </si>
  <si>
    <t>Информация о безвозмездных поступлениях и расходах за счет безвозмездных поступлений в 2025 году</t>
  </si>
  <si>
    <t>Утверждено решением СД на 2025 год (в редакции решения № 51 от 16.12.2025) (тыс.руб.)</t>
  </si>
  <si>
    <t>Прочие субсидии бюджетам муниципальных районов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</si>
</sst>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</font>
    <font>
      <b/>
      <sz val="10"/>
      <name val="Arial Cyr"/>
      <family val="2"/>
      <charset val="204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</font>
    <font>
      <b/>
      <sz val="10"/>
      <name val="Times New Roman"/>
      <family val="1"/>
    </font>
    <font>
      <sz val="16"/>
      <name val="Times New Roman"/>
      <family val="1"/>
    </font>
    <font>
      <b/>
      <sz val="18"/>
      <name val="Times New Roman"/>
      <family val="1"/>
    </font>
    <font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1" applyFont="1"/>
    <xf numFmtId="0" fontId="2" fillId="0" borderId="0" xfId="1" applyFont="1" applyAlignment="1">
      <alignment horizontal="right"/>
    </xf>
    <xf numFmtId="0" fontId="1" fillId="0" borderId="0" xfId="1"/>
    <xf numFmtId="0" fontId="2" fillId="2" borderId="0" xfId="1" applyFont="1" applyFill="1" applyAlignment="1">
      <alignment horizontal="right"/>
    </xf>
    <xf numFmtId="0" fontId="3" fillId="0" borderId="0" xfId="1" applyFont="1" applyAlignment="1">
      <alignment horizontal="center" wrapText="1"/>
    </xf>
    <xf numFmtId="0" fontId="3" fillId="2" borderId="0" xfId="1" applyFont="1" applyFill="1" applyAlignment="1">
      <alignment horizontal="center" wrapText="1"/>
    </xf>
    <xf numFmtId="0" fontId="6" fillId="2" borderId="1" xfId="1" applyFont="1" applyFill="1" applyBorder="1" applyAlignment="1">
      <alignment horizontal="center" wrapText="1"/>
    </xf>
    <xf numFmtId="0" fontId="4" fillId="0" borderId="1" xfId="1" applyFont="1" applyBorder="1"/>
    <xf numFmtId="164" fontId="4" fillId="2" borderId="1" xfId="1" applyNumberFormat="1" applyFont="1" applyFill="1" applyBorder="1" applyAlignment="1">
      <alignment horizontal="center"/>
    </xf>
    <xf numFmtId="0" fontId="2" fillId="0" borderId="1" xfId="1" applyFont="1" applyBorder="1"/>
    <xf numFmtId="164" fontId="2" fillId="2" borderId="1" xfId="1" applyNumberFormat="1" applyFont="1" applyFill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7" fillId="0" borderId="0" xfId="1" applyFont="1"/>
    <xf numFmtId="0" fontId="2" fillId="0" borderId="1" xfId="1" applyFont="1" applyFill="1" applyBorder="1"/>
    <xf numFmtId="164" fontId="4" fillId="2" borderId="1" xfId="2" applyNumberFormat="1" applyFont="1" applyFill="1" applyBorder="1" applyAlignment="1">
      <alignment horizontal="center" wrapText="1"/>
    </xf>
    <xf numFmtId="0" fontId="4" fillId="2" borderId="1" xfId="1" applyFont="1" applyFill="1" applyBorder="1"/>
    <xf numFmtId="0" fontId="7" fillId="2" borderId="1" xfId="1" applyFont="1" applyFill="1" applyBorder="1"/>
    <xf numFmtId="49" fontId="7" fillId="2" borderId="5" xfId="1" applyNumberFormat="1" applyFont="1" applyFill="1" applyBorder="1" applyAlignment="1" applyProtection="1">
      <alignment horizontal="center" wrapText="1"/>
    </xf>
    <xf numFmtId="0" fontId="2" fillId="2" borderId="1" xfId="1" applyFont="1" applyFill="1" applyBorder="1"/>
    <xf numFmtId="0" fontId="2" fillId="2" borderId="0" xfId="1" applyFont="1" applyFill="1"/>
    <xf numFmtId="0" fontId="8" fillId="3" borderId="1" xfId="1" applyFont="1" applyFill="1" applyBorder="1"/>
    <xf numFmtId="0" fontId="8" fillId="3" borderId="0" xfId="1" applyFont="1" applyFill="1"/>
    <xf numFmtId="0" fontId="8" fillId="2" borderId="1" xfId="1" applyFont="1" applyFill="1" applyBorder="1"/>
    <xf numFmtId="0" fontId="8" fillId="2" borderId="0" xfId="1" applyFont="1" applyFill="1"/>
    <xf numFmtId="0" fontId="2" fillId="3" borderId="1" xfId="1" applyFont="1" applyFill="1" applyBorder="1"/>
    <xf numFmtId="0" fontId="2" fillId="3" borderId="0" xfId="1" applyFont="1" applyFill="1"/>
    <xf numFmtId="0" fontId="2" fillId="0" borderId="0" xfId="1" applyFont="1" applyFill="1"/>
    <xf numFmtId="0" fontId="2" fillId="0" borderId="1" xfId="1" applyFont="1" applyBorder="1" applyAlignment="1">
      <alignment horizontal="center"/>
    </xf>
    <xf numFmtId="0" fontId="1" fillId="2" borderId="0" xfId="1" applyFill="1"/>
    <xf numFmtId="0" fontId="8" fillId="2" borderId="0" xfId="1" applyFont="1" applyFill="1" applyAlignment="1"/>
    <xf numFmtId="0" fontId="4" fillId="0" borderId="1" xfId="0" applyFont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2" fillId="0" borderId="1" xfId="0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2" fillId="0" borderId="0" xfId="0" applyFont="1"/>
    <xf numFmtId="0" fontId="5" fillId="0" borderId="1" xfId="0" applyFont="1" applyBorder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165" fontId="5" fillId="0" borderId="1" xfId="0" applyNumberFormat="1" applyFont="1" applyBorder="1"/>
    <xf numFmtId="165" fontId="5" fillId="0" borderId="0" xfId="0" applyNumberFormat="1" applyFont="1" applyBorder="1"/>
    <xf numFmtId="165" fontId="2" fillId="2" borderId="1" xfId="0" applyNumberFormat="1" applyFont="1" applyFill="1" applyBorder="1" applyAlignment="1">
      <alignment horizontal="center"/>
    </xf>
    <xf numFmtId="165" fontId="2" fillId="0" borderId="1" xfId="0" applyNumberFormat="1" applyFont="1" applyBorder="1"/>
    <xf numFmtId="165" fontId="2" fillId="0" borderId="0" xfId="0" applyNumberFormat="1" applyFont="1" applyBorder="1"/>
    <xf numFmtId="0" fontId="4" fillId="0" borderId="1" xfId="1" applyFont="1" applyBorder="1" applyAlignment="1">
      <alignment horizontal="left"/>
    </xf>
    <xf numFmtId="0" fontId="6" fillId="0" borderId="1" xfId="1" applyFont="1" applyBorder="1" applyAlignment="1">
      <alignment horizontal="center"/>
    </xf>
    <xf numFmtId="164" fontId="2" fillId="3" borderId="1" xfId="1" applyNumberFormat="1" applyFont="1" applyFill="1" applyBorder="1"/>
    <xf numFmtId="164" fontId="5" fillId="3" borderId="1" xfId="1" applyNumberFormat="1" applyFont="1" applyFill="1" applyBorder="1"/>
    <xf numFmtId="164" fontId="5" fillId="0" borderId="1" xfId="1" applyNumberFormat="1" applyFont="1" applyFill="1" applyBorder="1"/>
    <xf numFmtId="0" fontId="9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/>
    <xf numFmtId="164" fontId="2" fillId="0" borderId="1" xfId="1" applyNumberFormat="1" applyFont="1" applyBorder="1" applyAlignment="1"/>
    <xf numFmtId="164" fontId="5" fillId="0" borderId="1" xfId="1" applyNumberFormat="1" applyFont="1" applyBorder="1" applyAlignment="1"/>
    <xf numFmtId="0" fontId="9" fillId="0" borderId="1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1" xfId="1" applyFont="1" applyBorder="1" applyAlignment="1">
      <alignment horizontal="left" wrapText="1"/>
    </xf>
    <xf numFmtId="0" fontId="2" fillId="2" borderId="1" xfId="1" applyFont="1" applyFill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4" fillId="0" borderId="1" xfId="1" applyFont="1" applyBorder="1" applyAlignment="1">
      <alignment horizontal="left" wrapText="1"/>
    </xf>
    <xf numFmtId="0" fontId="7" fillId="0" borderId="1" xfId="1" applyFont="1" applyBorder="1" applyAlignment="1">
      <alignment horizontal="left" wrapText="1"/>
    </xf>
    <xf numFmtId="49" fontId="7" fillId="2" borderId="1" xfId="1" applyNumberFormat="1" applyFont="1" applyFill="1" applyBorder="1" applyAlignment="1" applyProtection="1">
      <alignment horizontal="left" wrapText="1"/>
    </xf>
    <xf numFmtId="0" fontId="9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left"/>
    </xf>
    <xf numFmtId="0" fontId="6" fillId="0" borderId="1" xfId="1" applyFont="1" applyBorder="1" applyAlignment="1">
      <alignment horizontal="center"/>
    </xf>
    <xf numFmtId="0" fontId="2" fillId="0" borderId="2" xfId="1" applyFont="1" applyBorder="1" applyAlignment="1">
      <alignment horizontal="left" wrapText="1"/>
    </xf>
    <xf numFmtId="0" fontId="2" fillId="0" borderId="3" xfId="1" applyFont="1" applyBorder="1" applyAlignment="1">
      <alignment horizontal="left" wrapText="1"/>
    </xf>
    <xf numFmtId="0" fontId="2" fillId="0" borderId="4" xfId="1" applyFont="1" applyBorder="1" applyAlignment="1">
      <alignment horizontal="left" wrapText="1"/>
    </xf>
    <xf numFmtId="0" fontId="2" fillId="2" borderId="2" xfId="1" applyFont="1" applyFill="1" applyBorder="1" applyAlignment="1">
      <alignment horizontal="left" wrapText="1"/>
    </xf>
    <xf numFmtId="0" fontId="2" fillId="2" borderId="3" xfId="1" applyFont="1" applyFill="1" applyBorder="1" applyAlignment="1">
      <alignment horizontal="left" wrapText="1"/>
    </xf>
    <xf numFmtId="0" fontId="2" fillId="2" borderId="4" xfId="1" applyFont="1" applyFill="1" applyBorder="1" applyAlignment="1">
      <alignment horizontal="left" wrapText="1"/>
    </xf>
    <xf numFmtId="0" fontId="4" fillId="0" borderId="2" xfId="1" applyFont="1" applyBorder="1" applyAlignment="1">
      <alignment horizontal="left" wrapText="1"/>
    </xf>
    <xf numFmtId="0" fontId="4" fillId="0" borderId="3" xfId="1" applyFont="1" applyBorder="1" applyAlignment="1">
      <alignment horizontal="left" wrapText="1"/>
    </xf>
    <xf numFmtId="0" fontId="4" fillId="0" borderId="4" xfId="1" applyFont="1" applyBorder="1" applyAlignment="1">
      <alignment horizontal="left" wrapText="1"/>
    </xf>
    <xf numFmtId="0" fontId="7" fillId="0" borderId="2" xfId="1" applyFont="1" applyBorder="1" applyAlignment="1">
      <alignment horizontal="left" wrapText="1"/>
    </xf>
    <xf numFmtId="0" fontId="7" fillId="0" borderId="3" xfId="1" applyFont="1" applyBorder="1" applyAlignment="1">
      <alignment horizontal="left" wrapText="1"/>
    </xf>
    <xf numFmtId="0" fontId="7" fillId="0" borderId="4" xfId="1" applyFont="1" applyBorder="1" applyAlignment="1">
      <alignment horizontal="left" wrapText="1"/>
    </xf>
    <xf numFmtId="0" fontId="4" fillId="0" borderId="1" xfId="1" applyFont="1" applyFill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1" fillId="0" borderId="0" xfId="1" applyFont="1" applyAlignment="1">
      <alignment horizontal="center" vertical="top" wrapText="1"/>
    </xf>
    <xf numFmtId="0" fontId="10" fillId="0" borderId="0" xfId="1" applyFont="1" applyAlignment="1">
      <alignment horizontal="right"/>
    </xf>
    <xf numFmtId="0" fontId="2" fillId="0" borderId="2" xfId="1" applyFont="1" applyFill="1" applyBorder="1" applyAlignment="1">
      <alignment horizontal="left" wrapText="1"/>
    </xf>
    <xf numFmtId="0" fontId="2" fillId="0" borderId="3" xfId="1" applyFont="1" applyFill="1" applyBorder="1" applyAlignment="1">
      <alignment horizontal="left" wrapText="1"/>
    </xf>
    <xf numFmtId="0" fontId="2" fillId="0" borderId="4" xfId="1" applyFont="1" applyFill="1" applyBorder="1" applyAlignment="1">
      <alignment horizontal="left" wrapText="1"/>
    </xf>
    <xf numFmtId="0" fontId="2" fillId="0" borderId="1" xfId="1" applyFont="1" applyFill="1" applyBorder="1" applyAlignment="1">
      <alignment horizontal="left" wrapText="1"/>
    </xf>
    <xf numFmtId="0" fontId="12" fillId="0" borderId="6" xfId="1" applyFont="1" applyBorder="1" applyAlignment="1">
      <alignment horizontal="center"/>
    </xf>
    <xf numFmtId="0" fontId="5" fillId="0" borderId="1" xfId="0" applyFont="1" applyBorder="1" applyAlignment="1">
      <alignment horizontal="left" wrapText="1"/>
    </xf>
  </cellXfs>
  <cellStyles count="3">
    <cellStyle name="Обычный" xfId="0" builtinId="0"/>
    <cellStyle name="Обычный 2" xfId="1"/>
    <cellStyle name="Процент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J84"/>
  <sheetViews>
    <sheetView tabSelected="1" view="pageBreakPreview" zoomScaleNormal="100" zoomScaleSheetLayoutView="100" workbookViewId="0">
      <selection activeCell="P78" sqref="P78"/>
    </sheetView>
  </sheetViews>
  <sheetFormatPr defaultRowHeight="12.75"/>
  <cols>
    <col min="1" max="1" width="27.28515625" style="3" customWidth="1"/>
    <col min="2" max="3" width="8.85546875" style="3"/>
    <col min="4" max="4" width="45.7109375" style="3" customWidth="1"/>
    <col min="5" max="5" width="16" style="31" customWidth="1"/>
    <col min="6" max="6" width="14.42578125" style="3" customWidth="1"/>
    <col min="7" max="7" width="14.28515625" style="3" customWidth="1"/>
    <col min="8" max="8" width="12" style="3" hidden="1" customWidth="1"/>
    <col min="9" max="256" width="8.85546875" style="3"/>
    <col min="257" max="257" width="24.7109375" style="3" customWidth="1"/>
    <col min="258" max="259" width="8.85546875" style="3"/>
    <col min="260" max="260" width="45.7109375" style="3" customWidth="1"/>
    <col min="261" max="261" width="16" style="3" customWidth="1"/>
    <col min="262" max="262" width="14.42578125" style="3" customWidth="1"/>
    <col min="263" max="263" width="14.28515625" style="3" customWidth="1"/>
    <col min="264" max="264" width="9.7109375" style="3" customWidth="1"/>
    <col min="265" max="512" width="8.85546875" style="3"/>
    <col min="513" max="513" width="24.7109375" style="3" customWidth="1"/>
    <col min="514" max="515" width="8.85546875" style="3"/>
    <col min="516" max="516" width="45.7109375" style="3" customWidth="1"/>
    <col min="517" max="517" width="16" style="3" customWidth="1"/>
    <col min="518" max="518" width="14.42578125" style="3" customWidth="1"/>
    <col min="519" max="519" width="14.28515625" style="3" customWidth="1"/>
    <col min="520" max="520" width="9.7109375" style="3" customWidth="1"/>
    <col min="521" max="768" width="8.85546875" style="3"/>
    <col min="769" max="769" width="24.7109375" style="3" customWidth="1"/>
    <col min="770" max="771" width="8.85546875" style="3"/>
    <col min="772" max="772" width="45.7109375" style="3" customWidth="1"/>
    <col min="773" max="773" width="16" style="3" customWidth="1"/>
    <col min="774" max="774" width="14.42578125" style="3" customWidth="1"/>
    <col min="775" max="775" width="14.28515625" style="3" customWidth="1"/>
    <col min="776" max="776" width="9.7109375" style="3" customWidth="1"/>
    <col min="777" max="1024" width="8.85546875" style="3"/>
    <col min="1025" max="1025" width="24.7109375" style="3" customWidth="1"/>
    <col min="1026" max="1027" width="8.85546875" style="3"/>
    <col min="1028" max="1028" width="45.7109375" style="3" customWidth="1"/>
    <col min="1029" max="1029" width="16" style="3" customWidth="1"/>
    <col min="1030" max="1030" width="14.42578125" style="3" customWidth="1"/>
    <col min="1031" max="1031" width="14.28515625" style="3" customWidth="1"/>
    <col min="1032" max="1032" width="9.7109375" style="3" customWidth="1"/>
    <col min="1033" max="1280" width="8.85546875" style="3"/>
    <col min="1281" max="1281" width="24.7109375" style="3" customWidth="1"/>
    <col min="1282" max="1283" width="8.85546875" style="3"/>
    <col min="1284" max="1284" width="45.7109375" style="3" customWidth="1"/>
    <col min="1285" max="1285" width="16" style="3" customWidth="1"/>
    <col min="1286" max="1286" width="14.42578125" style="3" customWidth="1"/>
    <col min="1287" max="1287" width="14.28515625" style="3" customWidth="1"/>
    <col min="1288" max="1288" width="9.7109375" style="3" customWidth="1"/>
    <col min="1289" max="1536" width="8.85546875" style="3"/>
    <col min="1537" max="1537" width="24.7109375" style="3" customWidth="1"/>
    <col min="1538" max="1539" width="8.85546875" style="3"/>
    <col min="1540" max="1540" width="45.7109375" style="3" customWidth="1"/>
    <col min="1541" max="1541" width="16" style="3" customWidth="1"/>
    <col min="1542" max="1542" width="14.42578125" style="3" customWidth="1"/>
    <col min="1543" max="1543" width="14.28515625" style="3" customWidth="1"/>
    <col min="1544" max="1544" width="9.7109375" style="3" customWidth="1"/>
    <col min="1545" max="1792" width="8.85546875" style="3"/>
    <col min="1793" max="1793" width="24.7109375" style="3" customWidth="1"/>
    <col min="1794" max="1795" width="8.85546875" style="3"/>
    <col min="1796" max="1796" width="45.7109375" style="3" customWidth="1"/>
    <col min="1797" max="1797" width="16" style="3" customWidth="1"/>
    <col min="1798" max="1798" width="14.42578125" style="3" customWidth="1"/>
    <col min="1799" max="1799" width="14.28515625" style="3" customWidth="1"/>
    <col min="1800" max="1800" width="9.7109375" style="3" customWidth="1"/>
    <col min="1801" max="2048" width="8.85546875" style="3"/>
    <col min="2049" max="2049" width="24.7109375" style="3" customWidth="1"/>
    <col min="2050" max="2051" width="8.85546875" style="3"/>
    <col min="2052" max="2052" width="45.7109375" style="3" customWidth="1"/>
    <col min="2053" max="2053" width="16" style="3" customWidth="1"/>
    <col min="2054" max="2054" width="14.42578125" style="3" customWidth="1"/>
    <col min="2055" max="2055" width="14.28515625" style="3" customWidth="1"/>
    <col min="2056" max="2056" width="9.7109375" style="3" customWidth="1"/>
    <col min="2057" max="2304" width="8.85546875" style="3"/>
    <col min="2305" max="2305" width="24.7109375" style="3" customWidth="1"/>
    <col min="2306" max="2307" width="8.85546875" style="3"/>
    <col min="2308" max="2308" width="45.7109375" style="3" customWidth="1"/>
    <col min="2309" max="2309" width="16" style="3" customWidth="1"/>
    <col min="2310" max="2310" width="14.42578125" style="3" customWidth="1"/>
    <col min="2311" max="2311" width="14.28515625" style="3" customWidth="1"/>
    <col min="2312" max="2312" width="9.7109375" style="3" customWidth="1"/>
    <col min="2313" max="2560" width="8.85546875" style="3"/>
    <col min="2561" max="2561" width="24.7109375" style="3" customWidth="1"/>
    <col min="2562" max="2563" width="8.85546875" style="3"/>
    <col min="2564" max="2564" width="45.7109375" style="3" customWidth="1"/>
    <col min="2565" max="2565" width="16" style="3" customWidth="1"/>
    <col min="2566" max="2566" width="14.42578125" style="3" customWidth="1"/>
    <col min="2567" max="2567" width="14.28515625" style="3" customWidth="1"/>
    <col min="2568" max="2568" width="9.7109375" style="3" customWidth="1"/>
    <col min="2569" max="2816" width="8.85546875" style="3"/>
    <col min="2817" max="2817" width="24.7109375" style="3" customWidth="1"/>
    <col min="2818" max="2819" width="8.85546875" style="3"/>
    <col min="2820" max="2820" width="45.7109375" style="3" customWidth="1"/>
    <col min="2821" max="2821" width="16" style="3" customWidth="1"/>
    <col min="2822" max="2822" width="14.42578125" style="3" customWidth="1"/>
    <col min="2823" max="2823" width="14.28515625" style="3" customWidth="1"/>
    <col min="2824" max="2824" width="9.7109375" style="3" customWidth="1"/>
    <col min="2825" max="3072" width="8.85546875" style="3"/>
    <col min="3073" max="3073" width="24.7109375" style="3" customWidth="1"/>
    <col min="3074" max="3075" width="8.85546875" style="3"/>
    <col min="3076" max="3076" width="45.7109375" style="3" customWidth="1"/>
    <col min="3077" max="3077" width="16" style="3" customWidth="1"/>
    <col min="3078" max="3078" width="14.42578125" style="3" customWidth="1"/>
    <col min="3079" max="3079" width="14.28515625" style="3" customWidth="1"/>
    <col min="3080" max="3080" width="9.7109375" style="3" customWidth="1"/>
    <col min="3081" max="3328" width="8.85546875" style="3"/>
    <col min="3329" max="3329" width="24.7109375" style="3" customWidth="1"/>
    <col min="3330" max="3331" width="8.85546875" style="3"/>
    <col min="3332" max="3332" width="45.7109375" style="3" customWidth="1"/>
    <col min="3333" max="3333" width="16" style="3" customWidth="1"/>
    <col min="3334" max="3334" width="14.42578125" style="3" customWidth="1"/>
    <col min="3335" max="3335" width="14.28515625" style="3" customWidth="1"/>
    <col min="3336" max="3336" width="9.7109375" style="3" customWidth="1"/>
    <col min="3337" max="3584" width="8.85546875" style="3"/>
    <col min="3585" max="3585" width="24.7109375" style="3" customWidth="1"/>
    <col min="3586" max="3587" width="8.85546875" style="3"/>
    <col min="3588" max="3588" width="45.7109375" style="3" customWidth="1"/>
    <col min="3589" max="3589" width="16" style="3" customWidth="1"/>
    <col min="3590" max="3590" width="14.42578125" style="3" customWidth="1"/>
    <col min="3591" max="3591" width="14.28515625" style="3" customWidth="1"/>
    <col min="3592" max="3592" width="9.7109375" style="3" customWidth="1"/>
    <col min="3593" max="3840" width="8.85546875" style="3"/>
    <col min="3841" max="3841" width="24.7109375" style="3" customWidth="1"/>
    <col min="3842" max="3843" width="8.85546875" style="3"/>
    <col min="3844" max="3844" width="45.7109375" style="3" customWidth="1"/>
    <col min="3845" max="3845" width="16" style="3" customWidth="1"/>
    <col min="3846" max="3846" width="14.42578125" style="3" customWidth="1"/>
    <col min="3847" max="3847" width="14.28515625" style="3" customWidth="1"/>
    <col min="3848" max="3848" width="9.7109375" style="3" customWidth="1"/>
    <col min="3849" max="4096" width="8.85546875" style="3"/>
    <col min="4097" max="4097" width="24.7109375" style="3" customWidth="1"/>
    <col min="4098" max="4099" width="8.85546875" style="3"/>
    <col min="4100" max="4100" width="45.7109375" style="3" customWidth="1"/>
    <col min="4101" max="4101" width="16" style="3" customWidth="1"/>
    <col min="4102" max="4102" width="14.42578125" style="3" customWidth="1"/>
    <col min="4103" max="4103" width="14.28515625" style="3" customWidth="1"/>
    <col min="4104" max="4104" width="9.7109375" style="3" customWidth="1"/>
    <col min="4105" max="4352" width="8.85546875" style="3"/>
    <col min="4353" max="4353" width="24.7109375" style="3" customWidth="1"/>
    <col min="4354" max="4355" width="8.85546875" style="3"/>
    <col min="4356" max="4356" width="45.7109375" style="3" customWidth="1"/>
    <col min="4357" max="4357" width="16" style="3" customWidth="1"/>
    <col min="4358" max="4358" width="14.42578125" style="3" customWidth="1"/>
    <col min="4359" max="4359" width="14.28515625" style="3" customWidth="1"/>
    <col min="4360" max="4360" width="9.7109375" style="3" customWidth="1"/>
    <col min="4361" max="4608" width="8.85546875" style="3"/>
    <col min="4609" max="4609" width="24.7109375" style="3" customWidth="1"/>
    <col min="4610" max="4611" width="8.85546875" style="3"/>
    <col min="4612" max="4612" width="45.7109375" style="3" customWidth="1"/>
    <col min="4613" max="4613" width="16" style="3" customWidth="1"/>
    <col min="4614" max="4614" width="14.42578125" style="3" customWidth="1"/>
    <col min="4615" max="4615" width="14.28515625" style="3" customWidth="1"/>
    <col min="4616" max="4616" width="9.7109375" style="3" customWidth="1"/>
    <col min="4617" max="4864" width="8.85546875" style="3"/>
    <col min="4865" max="4865" width="24.7109375" style="3" customWidth="1"/>
    <col min="4866" max="4867" width="8.85546875" style="3"/>
    <col min="4868" max="4868" width="45.7109375" style="3" customWidth="1"/>
    <col min="4869" max="4869" width="16" style="3" customWidth="1"/>
    <col min="4870" max="4870" width="14.42578125" style="3" customWidth="1"/>
    <col min="4871" max="4871" width="14.28515625" style="3" customWidth="1"/>
    <col min="4872" max="4872" width="9.7109375" style="3" customWidth="1"/>
    <col min="4873" max="5120" width="8.85546875" style="3"/>
    <col min="5121" max="5121" width="24.7109375" style="3" customWidth="1"/>
    <col min="5122" max="5123" width="8.85546875" style="3"/>
    <col min="5124" max="5124" width="45.7109375" style="3" customWidth="1"/>
    <col min="5125" max="5125" width="16" style="3" customWidth="1"/>
    <col min="5126" max="5126" width="14.42578125" style="3" customWidth="1"/>
    <col min="5127" max="5127" width="14.28515625" style="3" customWidth="1"/>
    <col min="5128" max="5128" width="9.7109375" style="3" customWidth="1"/>
    <col min="5129" max="5376" width="8.85546875" style="3"/>
    <col min="5377" max="5377" width="24.7109375" style="3" customWidth="1"/>
    <col min="5378" max="5379" width="8.85546875" style="3"/>
    <col min="5380" max="5380" width="45.7109375" style="3" customWidth="1"/>
    <col min="5381" max="5381" width="16" style="3" customWidth="1"/>
    <col min="5382" max="5382" width="14.42578125" style="3" customWidth="1"/>
    <col min="5383" max="5383" width="14.28515625" style="3" customWidth="1"/>
    <col min="5384" max="5384" width="9.7109375" style="3" customWidth="1"/>
    <col min="5385" max="5632" width="8.85546875" style="3"/>
    <col min="5633" max="5633" width="24.7109375" style="3" customWidth="1"/>
    <col min="5634" max="5635" width="8.85546875" style="3"/>
    <col min="5636" max="5636" width="45.7109375" style="3" customWidth="1"/>
    <col min="5637" max="5637" width="16" style="3" customWidth="1"/>
    <col min="5638" max="5638" width="14.42578125" style="3" customWidth="1"/>
    <col min="5639" max="5639" width="14.28515625" style="3" customWidth="1"/>
    <col min="5640" max="5640" width="9.7109375" style="3" customWidth="1"/>
    <col min="5641" max="5888" width="8.85546875" style="3"/>
    <col min="5889" max="5889" width="24.7109375" style="3" customWidth="1"/>
    <col min="5890" max="5891" width="8.85546875" style="3"/>
    <col min="5892" max="5892" width="45.7109375" style="3" customWidth="1"/>
    <col min="5893" max="5893" width="16" style="3" customWidth="1"/>
    <col min="5894" max="5894" width="14.42578125" style="3" customWidth="1"/>
    <col min="5895" max="5895" width="14.28515625" style="3" customWidth="1"/>
    <col min="5896" max="5896" width="9.7109375" style="3" customWidth="1"/>
    <col min="5897" max="6144" width="8.85546875" style="3"/>
    <col min="6145" max="6145" width="24.7109375" style="3" customWidth="1"/>
    <col min="6146" max="6147" width="8.85546875" style="3"/>
    <col min="6148" max="6148" width="45.7109375" style="3" customWidth="1"/>
    <col min="6149" max="6149" width="16" style="3" customWidth="1"/>
    <col min="6150" max="6150" width="14.42578125" style="3" customWidth="1"/>
    <col min="6151" max="6151" width="14.28515625" style="3" customWidth="1"/>
    <col min="6152" max="6152" width="9.7109375" style="3" customWidth="1"/>
    <col min="6153" max="6400" width="8.85546875" style="3"/>
    <col min="6401" max="6401" width="24.7109375" style="3" customWidth="1"/>
    <col min="6402" max="6403" width="8.85546875" style="3"/>
    <col min="6404" max="6404" width="45.7109375" style="3" customWidth="1"/>
    <col min="6405" max="6405" width="16" style="3" customWidth="1"/>
    <col min="6406" max="6406" width="14.42578125" style="3" customWidth="1"/>
    <col min="6407" max="6407" width="14.28515625" style="3" customWidth="1"/>
    <col min="6408" max="6408" width="9.7109375" style="3" customWidth="1"/>
    <col min="6409" max="6656" width="8.85546875" style="3"/>
    <col min="6657" max="6657" width="24.7109375" style="3" customWidth="1"/>
    <col min="6658" max="6659" width="8.85546875" style="3"/>
    <col min="6660" max="6660" width="45.7109375" style="3" customWidth="1"/>
    <col min="6661" max="6661" width="16" style="3" customWidth="1"/>
    <col min="6662" max="6662" width="14.42578125" style="3" customWidth="1"/>
    <col min="6663" max="6663" width="14.28515625" style="3" customWidth="1"/>
    <col min="6664" max="6664" width="9.7109375" style="3" customWidth="1"/>
    <col min="6665" max="6912" width="8.85546875" style="3"/>
    <col min="6913" max="6913" width="24.7109375" style="3" customWidth="1"/>
    <col min="6914" max="6915" width="8.85546875" style="3"/>
    <col min="6916" max="6916" width="45.7109375" style="3" customWidth="1"/>
    <col min="6917" max="6917" width="16" style="3" customWidth="1"/>
    <col min="6918" max="6918" width="14.42578125" style="3" customWidth="1"/>
    <col min="6919" max="6919" width="14.28515625" style="3" customWidth="1"/>
    <col min="6920" max="6920" width="9.7109375" style="3" customWidth="1"/>
    <col min="6921" max="7168" width="8.85546875" style="3"/>
    <col min="7169" max="7169" width="24.7109375" style="3" customWidth="1"/>
    <col min="7170" max="7171" width="8.85546875" style="3"/>
    <col min="7172" max="7172" width="45.7109375" style="3" customWidth="1"/>
    <col min="7173" max="7173" width="16" style="3" customWidth="1"/>
    <col min="7174" max="7174" width="14.42578125" style="3" customWidth="1"/>
    <col min="7175" max="7175" width="14.28515625" style="3" customWidth="1"/>
    <col min="7176" max="7176" width="9.7109375" style="3" customWidth="1"/>
    <col min="7177" max="7424" width="8.85546875" style="3"/>
    <col min="7425" max="7425" width="24.7109375" style="3" customWidth="1"/>
    <col min="7426" max="7427" width="8.85546875" style="3"/>
    <col min="7428" max="7428" width="45.7109375" style="3" customWidth="1"/>
    <col min="7429" max="7429" width="16" style="3" customWidth="1"/>
    <col min="7430" max="7430" width="14.42578125" style="3" customWidth="1"/>
    <col min="7431" max="7431" width="14.28515625" style="3" customWidth="1"/>
    <col min="7432" max="7432" width="9.7109375" style="3" customWidth="1"/>
    <col min="7433" max="7680" width="8.85546875" style="3"/>
    <col min="7681" max="7681" width="24.7109375" style="3" customWidth="1"/>
    <col min="7682" max="7683" width="8.85546875" style="3"/>
    <col min="7684" max="7684" width="45.7109375" style="3" customWidth="1"/>
    <col min="7685" max="7685" width="16" style="3" customWidth="1"/>
    <col min="7686" max="7686" width="14.42578125" style="3" customWidth="1"/>
    <col min="7687" max="7687" width="14.28515625" style="3" customWidth="1"/>
    <col min="7688" max="7688" width="9.7109375" style="3" customWidth="1"/>
    <col min="7689" max="7936" width="8.85546875" style="3"/>
    <col min="7937" max="7937" width="24.7109375" style="3" customWidth="1"/>
    <col min="7938" max="7939" width="8.85546875" style="3"/>
    <col min="7940" max="7940" width="45.7109375" style="3" customWidth="1"/>
    <col min="7941" max="7941" width="16" style="3" customWidth="1"/>
    <col min="7942" max="7942" width="14.42578125" style="3" customWidth="1"/>
    <col min="7943" max="7943" width="14.28515625" style="3" customWidth="1"/>
    <col min="7944" max="7944" width="9.7109375" style="3" customWidth="1"/>
    <col min="7945" max="8192" width="8.85546875" style="3"/>
    <col min="8193" max="8193" width="24.7109375" style="3" customWidth="1"/>
    <col min="8194" max="8195" width="8.85546875" style="3"/>
    <col min="8196" max="8196" width="45.7109375" style="3" customWidth="1"/>
    <col min="8197" max="8197" width="16" style="3" customWidth="1"/>
    <col min="8198" max="8198" width="14.42578125" style="3" customWidth="1"/>
    <col min="8199" max="8199" width="14.28515625" style="3" customWidth="1"/>
    <col min="8200" max="8200" width="9.7109375" style="3" customWidth="1"/>
    <col min="8201" max="8448" width="8.85546875" style="3"/>
    <col min="8449" max="8449" width="24.7109375" style="3" customWidth="1"/>
    <col min="8450" max="8451" width="8.85546875" style="3"/>
    <col min="8452" max="8452" width="45.7109375" style="3" customWidth="1"/>
    <col min="8453" max="8453" width="16" style="3" customWidth="1"/>
    <col min="8454" max="8454" width="14.42578125" style="3" customWidth="1"/>
    <col min="8455" max="8455" width="14.28515625" style="3" customWidth="1"/>
    <col min="8456" max="8456" width="9.7109375" style="3" customWidth="1"/>
    <col min="8457" max="8704" width="8.85546875" style="3"/>
    <col min="8705" max="8705" width="24.7109375" style="3" customWidth="1"/>
    <col min="8706" max="8707" width="8.85546875" style="3"/>
    <col min="8708" max="8708" width="45.7109375" style="3" customWidth="1"/>
    <col min="8709" max="8709" width="16" style="3" customWidth="1"/>
    <col min="8710" max="8710" width="14.42578125" style="3" customWidth="1"/>
    <col min="8711" max="8711" width="14.28515625" style="3" customWidth="1"/>
    <col min="8712" max="8712" width="9.7109375" style="3" customWidth="1"/>
    <col min="8713" max="8960" width="8.85546875" style="3"/>
    <col min="8961" max="8961" width="24.7109375" style="3" customWidth="1"/>
    <col min="8962" max="8963" width="8.85546875" style="3"/>
    <col min="8964" max="8964" width="45.7109375" style="3" customWidth="1"/>
    <col min="8965" max="8965" width="16" style="3" customWidth="1"/>
    <col min="8966" max="8966" width="14.42578125" style="3" customWidth="1"/>
    <col min="8967" max="8967" width="14.28515625" style="3" customWidth="1"/>
    <col min="8968" max="8968" width="9.7109375" style="3" customWidth="1"/>
    <col min="8969" max="9216" width="8.85546875" style="3"/>
    <col min="9217" max="9217" width="24.7109375" style="3" customWidth="1"/>
    <col min="9218" max="9219" width="8.85546875" style="3"/>
    <col min="9220" max="9220" width="45.7109375" style="3" customWidth="1"/>
    <col min="9221" max="9221" width="16" style="3" customWidth="1"/>
    <col min="9222" max="9222" width="14.42578125" style="3" customWidth="1"/>
    <col min="9223" max="9223" width="14.28515625" style="3" customWidth="1"/>
    <col min="9224" max="9224" width="9.7109375" style="3" customWidth="1"/>
    <col min="9225" max="9472" width="8.85546875" style="3"/>
    <col min="9473" max="9473" width="24.7109375" style="3" customWidth="1"/>
    <col min="9474" max="9475" width="8.85546875" style="3"/>
    <col min="9476" max="9476" width="45.7109375" style="3" customWidth="1"/>
    <col min="9477" max="9477" width="16" style="3" customWidth="1"/>
    <col min="9478" max="9478" width="14.42578125" style="3" customWidth="1"/>
    <col min="9479" max="9479" width="14.28515625" style="3" customWidth="1"/>
    <col min="9480" max="9480" width="9.7109375" style="3" customWidth="1"/>
    <col min="9481" max="9728" width="8.85546875" style="3"/>
    <col min="9729" max="9729" width="24.7109375" style="3" customWidth="1"/>
    <col min="9730" max="9731" width="8.85546875" style="3"/>
    <col min="9732" max="9732" width="45.7109375" style="3" customWidth="1"/>
    <col min="9733" max="9733" width="16" style="3" customWidth="1"/>
    <col min="9734" max="9734" width="14.42578125" style="3" customWidth="1"/>
    <col min="9735" max="9735" width="14.28515625" style="3" customWidth="1"/>
    <col min="9736" max="9736" width="9.7109375" style="3" customWidth="1"/>
    <col min="9737" max="9984" width="8.85546875" style="3"/>
    <col min="9985" max="9985" width="24.7109375" style="3" customWidth="1"/>
    <col min="9986" max="9987" width="8.85546875" style="3"/>
    <col min="9988" max="9988" width="45.7109375" style="3" customWidth="1"/>
    <col min="9989" max="9989" width="16" style="3" customWidth="1"/>
    <col min="9990" max="9990" width="14.42578125" style="3" customWidth="1"/>
    <col min="9991" max="9991" width="14.28515625" style="3" customWidth="1"/>
    <col min="9992" max="9992" width="9.7109375" style="3" customWidth="1"/>
    <col min="9993" max="10240" width="8.85546875" style="3"/>
    <col min="10241" max="10241" width="24.7109375" style="3" customWidth="1"/>
    <col min="10242" max="10243" width="8.85546875" style="3"/>
    <col min="10244" max="10244" width="45.7109375" style="3" customWidth="1"/>
    <col min="10245" max="10245" width="16" style="3" customWidth="1"/>
    <col min="10246" max="10246" width="14.42578125" style="3" customWidth="1"/>
    <col min="10247" max="10247" width="14.28515625" style="3" customWidth="1"/>
    <col min="10248" max="10248" width="9.7109375" style="3" customWidth="1"/>
    <col min="10249" max="10496" width="8.85546875" style="3"/>
    <col min="10497" max="10497" width="24.7109375" style="3" customWidth="1"/>
    <col min="10498" max="10499" width="8.85546875" style="3"/>
    <col min="10500" max="10500" width="45.7109375" style="3" customWidth="1"/>
    <col min="10501" max="10501" width="16" style="3" customWidth="1"/>
    <col min="10502" max="10502" width="14.42578125" style="3" customWidth="1"/>
    <col min="10503" max="10503" width="14.28515625" style="3" customWidth="1"/>
    <col min="10504" max="10504" width="9.7109375" style="3" customWidth="1"/>
    <col min="10505" max="10752" width="8.85546875" style="3"/>
    <col min="10753" max="10753" width="24.7109375" style="3" customWidth="1"/>
    <col min="10754" max="10755" width="8.85546875" style="3"/>
    <col min="10756" max="10756" width="45.7109375" style="3" customWidth="1"/>
    <col min="10757" max="10757" width="16" style="3" customWidth="1"/>
    <col min="10758" max="10758" width="14.42578125" style="3" customWidth="1"/>
    <col min="10759" max="10759" width="14.28515625" style="3" customWidth="1"/>
    <col min="10760" max="10760" width="9.7109375" style="3" customWidth="1"/>
    <col min="10761" max="11008" width="8.85546875" style="3"/>
    <col min="11009" max="11009" width="24.7109375" style="3" customWidth="1"/>
    <col min="11010" max="11011" width="8.85546875" style="3"/>
    <col min="11012" max="11012" width="45.7109375" style="3" customWidth="1"/>
    <col min="11013" max="11013" width="16" style="3" customWidth="1"/>
    <col min="11014" max="11014" width="14.42578125" style="3" customWidth="1"/>
    <col min="11015" max="11015" width="14.28515625" style="3" customWidth="1"/>
    <col min="11016" max="11016" width="9.7109375" style="3" customWidth="1"/>
    <col min="11017" max="11264" width="8.85546875" style="3"/>
    <col min="11265" max="11265" width="24.7109375" style="3" customWidth="1"/>
    <col min="11266" max="11267" width="8.85546875" style="3"/>
    <col min="11268" max="11268" width="45.7109375" style="3" customWidth="1"/>
    <col min="11269" max="11269" width="16" style="3" customWidth="1"/>
    <col min="11270" max="11270" width="14.42578125" style="3" customWidth="1"/>
    <col min="11271" max="11271" width="14.28515625" style="3" customWidth="1"/>
    <col min="11272" max="11272" width="9.7109375" style="3" customWidth="1"/>
    <col min="11273" max="11520" width="8.85546875" style="3"/>
    <col min="11521" max="11521" width="24.7109375" style="3" customWidth="1"/>
    <col min="11522" max="11523" width="8.85546875" style="3"/>
    <col min="11524" max="11524" width="45.7109375" style="3" customWidth="1"/>
    <col min="11525" max="11525" width="16" style="3" customWidth="1"/>
    <col min="11526" max="11526" width="14.42578125" style="3" customWidth="1"/>
    <col min="11527" max="11527" width="14.28515625" style="3" customWidth="1"/>
    <col min="11528" max="11528" width="9.7109375" style="3" customWidth="1"/>
    <col min="11529" max="11776" width="8.85546875" style="3"/>
    <col min="11777" max="11777" width="24.7109375" style="3" customWidth="1"/>
    <col min="11778" max="11779" width="8.85546875" style="3"/>
    <col min="11780" max="11780" width="45.7109375" style="3" customWidth="1"/>
    <col min="11781" max="11781" width="16" style="3" customWidth="1"/>
    <col min="11782" max="11782" width="14.42578125" style="3" customWidth="1"/>
    <col min="11783" max="11783" width="14.28515625" style="3" customWidth="1"/>
    <col min="11784" max="11784" width="9.7109375" style="3" customWidth="1"/>
    <col min="11785" max="12032" width="8.85546875" style="3"/>
    <col min="12033" max="12033" width="24.7109375" style="3" customWidth="1"/>
    <col min="12034" max="12035" width="8.85546875" style="3"/>
    <col min="12036" max="12036" width="45.7109375" style="3" customWidth="1"/>
    <col min="12037" max="12037" width="16" style="3" customWidth="1"/>
    <col min="12038" max="12038" width="14.42578125" style="3" customWidth="1"/>
    <col min="12039" max="12039" width="14.28515625" style="3" customWidth="1"/>
    <col min="12040" max="12040" width="9.7109375" style="3" customWidth="1"/>
    <col min="12041" max="12288" width="8.85546875" style="3"/>
    <col min="12289" max="12289" width="24.7109375" style="3" customWidth="1"/>
    <col min="12290" max="12291" width="8.85546875" style="3"/>
    <col min="12292" max="12292" width="45.7109375" style="3" customWidth="1"/>
    <col min="12293" max="12293" width="16" style="3" customWidth="1"/>
    <col min="12294" max="12294" width="14.42578125" style="3" customWidth="1"/>
    <col min="12295" max="12295" width="14.28515625" style="3" customWidth="1"/>
    <col min="12296" max="12296" width="9.7109375" style="3" customWidth="1"/>
    <col min="12297" max="12544" width="8.85546875" style="3"/>
    <col min="12545" max="12545" width="24.7109375" style="3" customWidth="1"/>
    <col min="12546" max="12547" width="8.85546875" style="3"/>
    <col min="12548" max="12548" width="45.7109375" style="3" customWidth="1"/>
    <col min="12549" max="12549" width="16" style="3" customWidth="1"/>
    <col min="12550" max="12550" width="14.42578125" style="3" customWidth="1"/>
    <col min="12551" max="12551" width="14.28515625" style="3" customWidth="1"/>
    <col min="12552" max="12552" width="9.7109375" style="3" customWidth="1"/>
    <col min="12553" max="12800" width="8.85546875" style="3"/>
    <col min="12801" max="12801" width="24.7109375" style="3" customWidth="1"/>
    <col min="12802" max="12803" width="8.85546875" style="3"/>
    <col min="12804" max="12804" width="45.7109375" style="3" customWidth="1"/>
    <col min="12805" max="12805" width="16" style="3" customWidth="1"/>
    <col min="12806" max="12806" width="14.42578125" style="3" customWidth="1"/>
    <col min="12807" max="12807" width="14.28515625" style="3" customWidth="1"/>
    <col min="12808" max="12808" width="9.7109375" style="3" customWidth="1"/>
    <col min="12809" max="13056" width="8.85546875" style="3"/>
    <col min="13057" max="13057" width="24.7109375" style="3" customWidth="1"/>
    <col min="13058" max="13059" width="8.85546875" style="3"/>
    <col min="13060" max="13060" width="45.7109375" style="3" customWidth="1"/>
    <col min="13061" max="13061" width="16" style="3" customWidth="1"/>
    <col min="13062" max="13062" width="14.42578125" style="3" customWidth="1"/>
    <col min="13063" max="13063" width="14.28515625" style="3" customWidth="1"/>
    <col min="13064" max="13064" width="9.7109375" style="3" customWidth="1"/>
    <col min="13065" max="13312" width="8.85546875" style="3"/>
    <col min="13313" max="13313" width="24.7109375" style="3" customWidth="1"/>
    <col min="13314" max="13315" width="8.85546875" style="3"/>
    <col min="13316" max="13316" width="45.7109375" style="3" customWidth="1"/>
    <col min="13317" max="13317" width="16" style="3" customWidth="1"/>
    <col min="13318" max="13318" width="14.42578125" style="3" customWidth="1"/>
    <col min="13319" max="13319" width="14.28515625" style="3" customWidth="1"/>
    <col min="13320" max="13320" width="9.7109375" style="3" customWidth="1"/>
    <col min="13321" max="13568" width="8.85546875" style="3"/>
    <col min="13569" max="13569" width="24.7109375" style="3" customWidth="1"/>
    <col min="13570" max="13571" width="8.85546875" style="3"/>
    <col min="13572" max="13572" width="45.7109375" style="3" customWidth="1"/>
    <col min="13573" max="13573" width="16" style="3" customWidth="1"/>
    <col min="13574" max="13574" width="14.42578125" style="3" customWidth="1"/>
    <col min="13575" max="13575" width="14.28515625" style="3" customWidth="1"/>
    <col min="13576" max="13576" width="9.7109375" style="3" customWidth="1"/>
    <col min="13577" max="13824" width="8.85546875" style="3"/>
    <col min="13825" max="13825" width="24.7109375" style="3" customWidth="1"/>
    <col min="13826" max="13827" width="8.85546875" style="3"/>
    <col min="13828" max="13828" width="45.7109375" style="3" customWidth="1"/>
    <col min="13829" max="13829" width="16" style="3" customWidth="1"/>
    <col min="13830" max="13830" width="14.42578125" style="3" customWidth="1"/>
    <col min="13831" max="13831" width="14.28515625" style="3" customWidth="1"/>
    <col min="13832" max="13832" width="9.7109375" style="3" customWidth="1"/>
    <col min="13833" max="14080" width="8.85546875" style="3"/>
    <col min="14081" max="14081" width="24.7109375" style="3" customWidth="1"/>
    <col min="14082" max="14083" width="8.85546875" style="3"/>
    <col min="14084" max="14084" width="45.7109375" style="3" customWidth="1"/>
    <col min="14085" max="14085" width="16" style="3" customWidth="1"/>
    <col min="14086" max="14086" width="14.42578125" style="3" customWidth="1"/>
    <col min="14087" max="14087" width="14.28515625" style="3" customWidth="1"/>
    <col min="14088" max="14088" width="9.7109375" style="3" customWidth="1"/>
    <col min="14089" max="14336" width="8.85546875" style="3"/>
    <col min="14337" max="14337" width="24.7109375" style="3" customWidth="1"/>
    <col min="14338" max="14339" width="8.85546875" style="3"/>
    <col min="14340" max="14340" width="45.7109375" style="3" customWidth="1"/>
    <col min="14341" max="14341" width="16" style="3" customWidth="1"/>
    <col min="14342" max="14342" width="14.42578125" style="3" customWidth="1"/>
    <col min="14343" max="14343" width="14.28515625" style="3" customWidth="1"/>
    <col min="14344" max="14344" width="9.7109375" style="3" customWidth="1"/>
    <col min="14345" max="14592" width="8.85546875" style="3"/>
    <col min="14593" max="14593" width="24.7109375" style="3" customWidth="1"/>
    <col min="14594" max="14595" width="8.85546875" style="3"/>
    <col min="14596" max="14596" width="45.7109375" style="3" customWidth="1"/>
    <col min="14597" max="14597" width="16" style="3" customWidth="1"/>
    <col min="14598" max="14598" width="14.42578125" style="3" customWidth="1"/>
    <col min="14599" max="14599" width="14.28515625" style="3" customWidth="1"/>
    <col min="14600" max="14600" width="9.7109375" style="3" customWidth="1"/>
    <col min="14601" max="14848" width="8.85546875" style="3"/>
    <col min="14849" max="14849" width="24.7109375" style="3" customWidth="1"/>
    <col min="14850" max="14851" width="8.85546875" style="3"/>
    <col min="14852" max="14852" width="45.7109375" style="3" customWidth="1"/>
    <col min="14853" max="14853" width="16" style="3" customWidth="1"/>
    <col min="14854" max="14854" width="14.42578125" style="3" customWidth="1"/>
    <col min="14855" max="14855" width="14.28515625" style="3" customWidth="1"/>
    <col min="14856" max="14856" width="9.7109375" style="3" customWidth="1"/>
    <col min="14857" max="15104" width="8.85546875" style="3"/>
    <col min="15105" max="15105" width="24.7109375" style="3" customWidth="1"/>
    <col min="15106" max="15107" width="8.85546875" style="3"/>
    <col min="15108" max="15108" width="45.7109375" style="3" customWidth="1"/>
    <col min="15109" max="15109" width="16" style="3" customWidth="1"/>
    <col min="15110" max="15110" width="14.42578125" style="3" customWidth="1"/>
    <col min="15111" max="15111" width="14.28515625" style="3" customWidth="1"/>
    <col min="15112" max="15112" width="9.7109375" style="3" customWidth="1"/>
    <col min="15113" max="15360" width="8.85546875" style="3"/>
    <col min="15361" max="15361" width="24.7109375" style="3" customWidth="1"/>
    <col min="15362" max="15363" width="8.85546875" style="3"/>
    <col min="15364" max="15364" width="45.7109375" style="3" customWidth="1"/>
    <col min="15365" max="15365" width="16" style="3" customWidth="1"/>
    <col min="15366" max="15366" width="14.42578125" style="3" customWidth="1"/>
    <col min="15367" max="15367" width="14.28515625" style="3" customWidth="1"/>
    <col min="15368" max="15368" width="9.7109375" style="3" customWidth="1"/>
    <col min="15369" max="15616" width="8.85546875" style="3"/>
    <col min="15617" max="15617" width="24.7109375" style="3" customWidth="1"/>
    <col min="15618" max="15619" width="8.85546875" style="3"/>
    <col min="15620" max="15620" width="45.7109375" style="3" customWidth="1"/>
    <col min="15621" max="15621" width="16" style="3" customWidth="1"/>
    <col min="15622" max="15622" width="14.42578125" style="3" customWidth="1"/>
    <col min="15623" max="15623" width="14.28515625" style="3" customWidth="1"/>
    <col min="15624" max="15624" width="9.7109375" style="3" customWidth="1"/>
    <col min="15625" max="15872" width="8.85546875" style="3"/>
    <col min="15873" max="15873" width="24.7109375" style="3" customWidth="1"/>
    <col min="15874" max="15875" width="8.85546875" style="3"/>
    <col min="15876" max="15876" width="45.7109375" style="3" customWidth="1"/>
    <col min="15877" max="15877" width="16" style="3" customWidth="1"/>
    <col min="15878" max="15878" width="14.42578125" style="3" customWidth="1"/>
    <col min="15879" max="15879" width="14.28515625" style="3" customWidth="1"/>
    <col min="15880" max="15880" width="9.7109375" style="3" customWidth="1"/>
    <col min="15881" max="16128" width="8.85546875" style="3"/>
    <col min="16129" max="16129" width="24.7109375" style="3" customWidth="1"/>
    <col min="16130" max="16131" width="8.85546875" style="3"/>
    <col min="16132" max="16132" width="45.7109375" style="3" customWidth="1"/>
    <col min="16133" max="16133" width="16" style="3" customWidth="1"/>
    <col min="16134" max="16134" width="14.42578125" style="3" customWidth="1"/>
    <col min="16135" max="16135" width="14.28515625" style="3" customWidth="1"/>
    <col min="16136" max="16136" width="9.7109375" style="3" customWidth="1"/>
    <col min="16137" max="16384" width="8.85546875" style="3"/>
  </cols>
  <sheetData>
    <row r="1" spans="1:8" s="1" customFormat="1" ht="20.25">
      <c r="D1" s="90" t="s">
        <v>50</v>
      </c>
      <c r="E1" s="90"/>
      <c r="F1" s="90"/>
      <c r="G1" s="90"/>
      <c r="H1" s="90"/>
    </row>
    <row r="2" spans="1:8" ht="15.75">
      <c r="D2" s="2"/>
      <c r="E2" s="4"/>
    </row>
    <row r="3" spans="1:8" ht="54" customHeight="1">
      <c r="A3" s="89" t="s">
        <v>56</v>
      </c>
      <c r="B3" s="89"/>
      <c r="C3" s="89"/>
      <c r="D3" s="89"/>
      <c r="E3" s="89"/>
      <c r="F3" s="89"/>
      <c r="G3" s="89"/>
      <c r="H3" s="89"/>
    </row>
    <row r="4" spans="1:8" ht="29.25" customHeight="1">
      <c r="B4" s="5"/>
      <c r="C4" s="5"/>
      <c r="D4" s="5"/>
      <c r="E4" s="6"/>
      <c r="G4" s="95" t="s">
        <v>35</v>
      </c>
      <c r="H4" s="95"/>
    </row>
    <row r="5" spans="1:8" ht="118.15" customHeight="1">
      <c r="A5" s="60" t="s">
        <v>0</v>
      </c>
      <c r="B5" s="72" t="s">
        <v>1</v>
      </c>
      <c r="C5" s="72"/>
      <c r="D5" s="72"/>
      <c r="E5" s="61" t="s">
        <v>57</v>
      </c>
      <c r="F5" s="56" t="s">
        <v>51</v>
      </c>
      <c r="G5" s="56" t="s">
        <v>38</v>
      </c>
      <c r="H5" s="56"/>
    </row>
    <row r="6" spans="1:8">
      <c r="A6" s="52">
        <v>1</v>
      </c>
      <c r="B6" s="74">
        <v>2</v>
      </c>
      <c r="C6" s="74"/>
      <c r="D6" s="74"/>
      <c r="E6" s="7">
        <v>3</v>
      </c>
      <c r="F6" s="52">
        <v>4</v>
      </c>
      <c r="G6" s="52">
        <v>5</v>
      </c>
      <c r="H6" s="52">
        <v>6</v>
      </c>
    </row>
    <row r="7" spans="1:8" s="1" customFormat="1" ht="26.1" customHeight="1">
      <c r="A7" s="51" t="s">
        <v>2</v>
      </c>
      <c r="B7" s="73" t="s">
        <v>3</v>
      </c>
      <c r="C7" s="73"/>
      <c r="D7" s="73"/>
      <c r="E7" s="17">
        <f>E8</f>
        <v>55802.299999999996</v>
      </c>
      <c r="F7" s="17">
        <f>F8+F78+F81+F83</f>
        <v>55436.45</v>
      </c>
      <c r="G7" s="17">
        <f>F7/E7*100</f>
        <v>99.344381862396361</v>
      </c>
      <c r="H7" s="57">
        <f>F7-G7</f>
        <v>55337.105618137604</v>
      </c>
    </row>
    <row r="8" spans="1:8" s="1" customFormat="1" ht="43.15" customHeight="1">
      <c r="A8" s="8" t="s">
        <v>4</v>
      </c>
      <c r="B8" s="69" t="s">
        <v>5</v>
      </c>
      <c r="C8" s="69"/>
      <c r="D8" s="69"/>
      <c r="E8" s="9">
        <f>E9+E11+E36+E64+E24</f>
        <v>55802.299999999996</v>
      </c>
      <c r="F8" s="9">
        <f>F9+F11+F36+F64+F24</f>
        <v>55436.5</v>
      </c>
      <c r="G8" s="9">
        <f>F8/E8*100</f>
        <v>99.344471464437859</v>
      </c>
      <c r="H8" s="57">
        <f t="shared" ref="H8:H9" si="0">F8-G8</f>
        <v>55337.155528535564</v>
      </c>
    </row>
    <row r="9" spans="1:8" s="1" customFormat="1" ht="34.15" customHeight="1">
      <c r="A9" s="18" t="s">
        <v>6</v>
      </c>
      <c r="B9" s="69" t="s">
        <v>7</v>
      </c>
      <c r="C9" s="69"/>
      <c r="D9" s="69"/>
      <c r="E9" s="9">
        <f>E10+E22+E23</f>
        <v>9012.4</v>
      </c>
      <c r="F9" s="9">
        <f>F10+F22+F23</f>
        <v>9012.4</v>
      </c>
      <c r="G9" s="9">
        <f>G10</f>
        <v>100</v>
      </c>
      <c r="H9" s="57">
        <f t="shared" si="0"/>
        <v>8912.4</v>
      </c>
    </row>
    <row r="10" spans="1:8" s="1" customFormat="1" ht="48" customHeight="1">
      <c r="A10" s="10" t="s">
        <v>36</v>
      </c>
      <c r="B10" s="63" t="s">
        <v>37</v>
      </c>
      <c r="C10" s="63"/>
      <c r="D10" s="63"/>
      <c r="E10" s="14">
        <v>9012.4</v>
      </c>
      <c r="F10" s="14">
        <v>9012.4</v>
      </c>
      <c r="G10" s="12">
        <f>F10/E10*100</f>
        <v>100</v>
      </c>
      <c r="H10" s="58">
        <f>F10-G10</f>
        <v>8912.4</v>
      </c>
    </row>
    <row r="11" spans="1:8" s="1" customFormat="1" ht="43.9" hidden="1" customHeight="1">
      <c r="A11" s="18" t="s">
        <v>8</v>
      </c>
      <c r="B11" s="69" t="s">
        <v>9</v>
      </c>
      <c r="C11" s="69"/>
      <c r="D11" s="69"/>
      <c r="E11" s="9">
        <f>E13+E15+E16+E12+E14</f>
        <v>0</v>
      </c>
      <c r="F11" s="9"/>
      <c r="G11" s="12" t="e">
        <f t="shared" ref="G11:G66" si="1">F11/E11*100</f>
        <v>#DIV/0!</v>
      </c>
      <c r="H11" s="58" t="e">
        <f t="shared" ref="H11:H21" si="2">F11-G11</f>
        <v>#DIV/0!</v>
      </c>
    </row>
    <row r="12" spans="1:8" s="15" customFormat="1" ht="55.15" hidden="1" customHeight="1">
      <c r="A12" s="19" t="s">
        <v>10</v>
      </c>
      <c r="B12" s="70" t="s">
        <v>11</v>
      </c>
      <c r="C12" s="70"/>
      <c r="D12" s="70"/>
      <c r="E12" s="14">
        <v>0</v>
      </c>
      <c r="F12" s="12"/>
      <c r="G12" s="12" t="e">
        <f t="shared" si="1"/>
        <v>#DIV/0!</v>
      </c>
      <c r="H12" s="58" t="e">
        <f t="shared" si="2"/>
        <v>#DIV/0!</v>
      </c>
    </row>
    <row r="13" spans="1:8" s="1" customFormat="1" ht="100.9" hidden="1" customHeight="1">
      <c r="A13" s="10" t="s">
        <v>12</v>
      </c>
      <c r="B13" s="63" t="s">
        <v>13</v>
      </c>
      <c r="C13" s="63"/>
      <c r="D13" s="63"/>
      <c r="E13" s="11">
        <v>0</v>
      </c>
      <c r="F13" s="12"/>
      <c r="G13" s="12" t="e">
        <f t="shared" si="1"/>
        <v>#DIV/0!</v>
      </c>
      <c r="H13" s="58" t="e">
        <f t="shared" si="2"/>
        <v>#DIV/0!</v>
      </c>
    </row>
    <row r="14" spans="1:8" s="1" customFormat="1" ht="81.599999999999994" hidden="1" customHeight="1">
      <c r="A14" s="20" t="s">
        <v>14</v>
      </c>
      <c r="B14" s="71" t="s">
        <v>15</v>
      </c>
      <c r="C14" s="71"/>
      <c r="D14" s="71"/>
      <c r="E14" s="11">
        <v>0</v>
      </c>
      <c r="F14" s="12"/>
      <c r="G14" s="12" t="e">
        <f t="shared" si="1"/>
        <v>#DIV/0!</v>
      </c>
      <c r="H14" s="58" t="e">
        <f t="shared" si="2"/>
        <v>#DIV/0!</v>
      </c>
    </row>
    <row r="15" spans="1:8" s="1" customFormat="1" ht="44.45" hidden="1" customHeight="1">
      <c r="A15" s="10" t="s">
        <v>16</v>
      </c>
      <c r="B15" s="63" t="s">
        <v>17</v>
      </c>
      <c r="C15" s="63"/>
      <c r="D15" s="63"/>
      <c r="E15" s="11">
        <v>0</v>
      </c>
      <c r="F15" s="12"/>
      <c r="G15" s="12" t="e">
        <f t="shared" si="1"/>
        <v>#DIV/0!</v>
      </c>
      <c r="H15" s="58" t="e">
        <f t="shared" si="2"/>
        <v>#DIV/0!</v>
      </c>
    </row>
    <row r="16" spans="1:8" s="1" customFormat="1" ht="37.15" hidden="1" customHeight="1">
      <c r="A16" s="10" t="s">
        <v>18</v>
      </c>
      <c r="B16" s="63" t="s">
        <v>19</v>
      </c>
      <c r="C16" s="63"/>
      <c r="D16" s="63"/>
      <c r="E16" s="11">
        <f>E17+E18+E19+E20+E21</f>
        <v>0</v>
      </c>
      <c r="F16" s="11"/>
      <c r="G16" s="12" t="e">
        <f t="shared" si="1"/>
        <v>#DIV/0!</v>
      </c>
      <c r="H16" s="58" t="e">
        <f t="shared" si="2"/>
        <v>#DIV/0!</v>
      </c>
    </row>
    <row r="17" spans="1:8" s="1" customFormat="1" ht="42.6" hidden="1" customHeight="1">
      <c r="A17" s="10"/>
      <c r="B17" s="63" t="s">
        <v>20</v>
      </c>
      <c r="C17" s="63"/>
      <c r="D17" s="63"/>
      <c r="E17" s="14"/>
      <c r="F17" s="12"/>
      <c r="G17" s="12" t="e">
        <f t="shared" si="1"/>
        <v>#DIV/0!</v>
      </c>
      <c r="H17" s="58" t="e">
        <f t="shared" si="2"/>
        <v>#DIV/0!</v>
      </c>
    </row>
    <row r="18" spans="1:8" s="22" customFormat="1" ht="44.45" hidden="1" customHeight="1">
      <c r="A18" s="21"/>
      <c r="B18" s="64" t="s">
        <v>21</v>
      </c>
      <c r="C18" s="64"/>
      <c r="D18" s="64"/>
      <c r="E18" s="14"/>
      <c r="F18" s="14"/>
      <c r="G18" s="12" t="e">
        <f t="shared" si="1"/>
        <v>#DIV/0!</v>
      </c>
      <c r="H18" s="58" t="e">
        <f t="shared" si="2"/>
        <v>#DIV/0!</v>
      </c>
    </row>
    <row r="19" spans="1:8" s="22" customFormat="1" ht="43.9" hidden="1" customHeight="1">
      <c r="A19" s="21"/>
      <c r="B19" s="64" t="s">
        <v>22</v>
      </c>
      <c r="C19" s="64"/>
      <c r="D19" s="64"/>
      <c r="E19" s="14"/>
      <c r="F19" s="14"/>
      <c r="G19" s="12" t="e">
        <f t="shared" si="1"/>
        <v>#DIV/0!</v>
      </c>
      <c r="H19" s="58" t="e">
        <f t="shared" si="2"/>
        <v>#DIV/0!</v>
      </c>
    </row>
    <row r="20" spans="1:8" s="22" customFormat="1" ht="57.6" hidden="1" customHeight="1">
      <c r="A20" s="21"/>
      <c r="B20" s="64" t="s">
        <v>23</v>
      </c>
      <c r="C20" s="64"/>
      <c r="D20" s="64"/>
      <c r="E20" s="14"/>
      <c r="F20" s="14"/>
      <c r="G20" s="12" t="e">
        <f t="shared" si="1"/>
        <v>#DIV/0!</v>
      </c>
      <c r="H20" s="58" t="e">
        <f t="shared" si="2"/>
        <v>#DIV/0!</v>
      </c>
    </row>
    <row r="21" spans="1:8" s="22" customFormat="1" ht="45.6" hidden="1" customHeight="1">
      <c r="A21" s="21"/>
      <c r="B21" s="64" t="s">
        <v>24</v>
      </c>
      <c r="C21" s="64"/>
      <c r="D21" s="64"/>
      <c r="E21" s="14"/>
      <c r="F21" s="14"/>
      <c r="G21" s="12" t="e">
        <f t="shared" si="1"/>
        <v>#DIV/0!</v>
      </c>
      <c r="H21" s="58" t="e">
        <f t="shared" si="2"/>
        <v>#DIV/0!</v>
      </c>
    </row>
    <row r="22" spans="1:8" s="22" customFormat="1" ht="45.6" hidden="1" customHeight="1">
      <c r="A22" s="21"/>
      <c r="B22" s="78"/>
      <c r="C22" s="79"/>
      <c r="D22" s="80"/>
      <c r="E22" s="14"/>
      <c r="F22" s="14"/>
      <c r="G22" s="12" t="e">
        <f t="shared" si="1"/>
        <v>#DIV/0!</v>
      </c>
      <c r="H22" s="58"/>
    </row>
    <row r="23" spans="1:8" s="22" customFormat="1" ht="49.9" hidden="1" customHeight="1">
      <c r="A23" s="21"/>
      <c r="B23" s="78"/>
      <c r="C23" s="79"/>
      <c r="D23" s="80"/>
      <c r="E23" s="14"/>
      <c r="F23" s="14"/>
      <c r="G23" s="12" t="e">
        <f t="shared" si="1"/>
        <v>#DIV/0!</v>
      </c>
      <c r="H23" s="58"/>
    </row>
    <row r="24" spans="1:8" s="1" customFormat="1" ht="43.9" customHeight="1">
      <c r="A24" s="18" t="s">
        <v>8</v>
      </c>
      <c r="B24" s="81" t="s">
        <v>9</v>
      </c>
      <c r="C24" s="82"/>
      <c r="D24" s="83"/>
      <c r="E24" s="9">
        <f>E25+E29+E35+E30+E33+E31+E32+E34</f>
        <v>30333.699999999997</v>
      </c>
      <c r="F24" s="9">
        <f>F25+F29+F35+F30+F33+F31+F32+F34</f>
        <v>30196</v>
      </c>
      <c r="G24" s="12">
        <f t="shared" si="1"/>
        <v>99.546049443358385</v>
      </c>
      <c r="H24" s="59">
        <f>F24-G24</f>
        <v>30096.453950556643</v>
      </c>
    </row>
    <row r="25" spans="1:8" s="15" customFormat="1" ht="55.15" hidden="1" customHeight="1">
      <c r="A25" s="19"/>
      <c r="B25" s="84"/>
      <c r="C25" s="85"/>
      <c r="D25" s="86"/>
      <c r="E25" s="14"/>
      <c r="F25" s="14"/>
      <c r="G25" s="12"/>
      <c r="H25" s="58"/>
    </row>
    <row r="26" spans="1:8" s="15" customFormat="1" ht="42.6" hidden="1" customHeight="1">
      <c r="A26" s="19"/>
      <c r="B26" s="75"/>
      <c r="C26" s="76"/>
      <c r="D26" s="77"/>
      <c r="E26" s="14"/>
      <c r="F26" s="14"/>
      <c r="G26" s="12"/>
      <c r="H26" s="58"/>
    </row>
    <row r="27" spans="1:8" s="15" customFormat="1" ht="55.15" hidden="1" customHeight="1">
      <c r="A27" s="19"/>
      <c r="B27" s="75"/>
      <c r="C27" s="76"/>
      <c r="D27" s="77"/>
      <c r="E27" s="14"/>
      <c r="F27" s="14"/>
      <c r="G27" s="12"/>
      <c r="H27" s="58"/>
    </row>
    <row r="28" spans="1:8" s="15" customFormat="1" ht="73.900000000000006" hidden="1" customHeight="1">
      <c r="A28" s="19"/>
      <c r="B28" s="75"/>
      <c r="C28" s="76"/>
      <c r="D28" s="77"/>
      <c r="E28" s="14"/>
      <c r="F28" s="14"/>
      <c r="G28" s="12"/>
      <c r="H28" s="58"/>
    </row>
    <row r="29" spans="1:8" s="1" customFormat="1" ht="100.9" customHeight="1">
      <c r="A29" s="10" t="s">
        <v>39</v>
      </c>
      <c r="B29" s="75" t="s">
        <v>13</v>
      </c>
      <c r="C29" s="76"/>
      <c r="D29" s="77"/>
      <c r="E29" s="11">
        <v>1448.6</v>
      </c>
      <c r="F29" s="11">
        <v>1448.6</v>
      </c>
      <c r="G29" s="12">
        <f>F29/E29*100</f>
        <v>100</v>
      </c>
      <c r="H29" s="58">
        <f t="shared" ref="H29:H35" si="3">F29-G29</f>
        <v>1348.6</v>
      </c>
    </row>
    <row r="30" spans="1:8" s="1" customFormat="1" ht="51.6" hidden="1" customHeight="1">
      <c r="A30" s="10"/>
      <c r="B30" s="75"/>
      <c r="C30" s="76"/>
      <c r="D30" s="77"/>
      <c r="E30" s="11"/>
      <c r="F30" s="11"/>
      <c r="G30" s="12"/>
      <c r="H30" s="58"/>
    </row>
    <row r="31" spans="1:8" s="1" customFormat="1" ht="106.9" hidden="1" customHeight="1">
      <c r="A31" s="10"/>
      <c r="B31" s="75"/>
      <c r="C31" s="76"/>
      <c r="D31" s="77"/>
      <c r="E31" s="11"/>
      <c r="F31" s="11"/>
      <c r="G31" s="12"/>
      <c r="H31" s="58"/>
    </row>
    <row r="32" spans="1:8" s="1" customFormat="1" ht="79.900000000000006" hidden="1" customHeight="1">
      <c r="A32" s="10"/>
      <c r="B32" s="75"/>
      <c r="C32" s="76"/>
      <c r="D32" s="77"/>
      <c r="E32" s="11"/>
      <c r="F32" s="11"/>
      <c r="G32" s="12"/>
      <c r="H32" s="58"/>
    </row>
    <row r="33" spans="1:8" s="1" customFormat="1" ht="68.45" hidden="1" customHeight="1">
      <c r="A33" s="10"/>
      <c r="B33" s="75"/>
      <c r="C33" s="76"/>
      <c r="D33" s="77"/>
      <c r="E33" s="11"/>
      <c r="F33" s="11"/>
      <c r="G33" s="12"/>
      <c r="H33" s="58"/>
    </row>
    <row r="34" spans="1:8" s="1" customFormat="1" ht="46.9" hidden="1" customHeight="1">
      <c r="A34" s="10"/>
      <c r="B34" s="75"/>
      <c r="C34" s="76"/>
      <c r="D34" s="77"/>
      <c r="E34" s="11"/>
      <c r="F34" s="11"/>
      <c r="G34" s="12"/>
      <c r="H34" s="58"/>
    </row>
    <row r="35" spans="1:8" s="1" customFormat="1" ht="37.15" customHeight="1">
      <c r="A35" s="10" t="s">
        <v>40</v>
      </c>
      <c r="B35" s="75" t="s">
        <v>58</v>
      </c>
      <c r="C35" s="76"/>
      <c r="D35" s="77"/>
      <c r="E35" s="11">
        <v>28885.1</v>
      </c>
      <c r="F35" s="11">
        <v>28747.4</v>
      </c>
      <c r="G35" s="12">
        <f t="shared" si="1"/>
        <v>99.523283630660799</v>
      </c>
      <c r="H35" s="58">
        <f t="shared" si="3"/>
        <v>28647.876716369341</v>
      </c>
    </row>
    <row r="36" spans="1:8" s="1" customFormat="1" ht="34.5" customHeight="1">
      <c r="A36" s="18" t="s">
        <v>25</v>
      </c>
      <c r="B36" s="87" t="s">
        <v>26</v>
      </c>
      <c r="C36" s="87"/>
      <c r="D36" s="87"/>
      <c r="E36" s="13">
        <f>E37+E56+E57+E60+E63+E58+E59+E61+E62</f>
        <v>410.4</v>
      </c>
      <c r="F36" s="13">
        <f>F37+F56+F57+F60+F63+F58+F59+F61+F62</f>
        <v>410.4</v>
      </c>
      <c r="G36" s="12">
        <f t="shared" si="1"/>
        <v>100</v>
      </c>
      <c r="H36" s="54">
        <f t="shared" ref="H36:H45" si="4">F36-G36</f>
        <v>310.39999999999998</v>
      </c>
    </row>
    <row r="37" spans="1:8" s="1" customFormat="1" ht="46.9" customHeight="1">
      <c r="A37" s="10" t="s">
        <v>41</v>
      </c>
      <c r="B37" s="63" t="s">
        <v>27</v>
      </c>
      <c r="C37" s="63"/>
      <c r="D37" s="63"/>
      <c r="E37" s="11">
        <f>E38+E39+E40+E41+E42+E43+E44+E45+E46+E47+E48+E49+E51+E53+E54+E55+E50+E52</f>
        <v>3.5</v>
      </c>
      <c r="F37" s="11">
        <f t="shared" ref="F37" si="5">F38+F39+F40+F41+F42+F43+F44+F45+F46+F47+F48+F49+F51+F53+F54+F55+F50+F52</f>
        <v>3.5</v>
      </c>
      <c r="G37" s="12">
        <f t="shared" si="1"/>
        <v>100</v>
      </c>
      <c r="H37" s="53">
        <f t="shared" si="4"/>
        <v>-96.5</v>
      </c>
    </row>
    <row r="38" spans="1:8" s="24" customFormat="1" ht="73.150000000000006" hidden="1" customHeight="1">
      <c r="A38" s="23"/>
      <c r="B38" s="64"/>
      <c r="C38" s="64"/>
      <c r="D38" s="64"/>
      <c r="E38" s="14"/>
      <c r="F38" s="14"/>
      <c r="G38" s="12"/>
      <c r="H38" s="53"/>
    </row>
    <row r="39" spans="1:8" s="26" customFormat="1" ht="27.6" hidden="1" customHeight="1">
      <c r="A39" s="25"/>
      <c r="B39" s="64"/>
      <c r="C39" s="64"/>
      <c r="D39" s="64"/>
      <c r="E39" s="14"/>
      <c r="F39" s="14"/>
      <c r="G39" s="12"/>
      <c r="H39" s="53"/>
    </row>
    <row r="40" spans="1:8" s="24" customFormat="1" ht="168" hidden="1" customHeight="1">
      <c r="A40" s="23"/>
      <c r="B40" s="64"/>
      <c r="C40" s="64"/>
      <c r="D40" s="64"/>
      <c r="E40" s="14"/>
      <c r="F40" s="14"/>
      <c r="G40" s="12"/>
      <c r="H40" s="53"/>
    </row>
    <row r="41" spans="1:8" s="24" customFormat="1" ht="141" hidden="1" customHeight="1">
      <c r="A41" s="23"/>
      <c r="B41" s="64"/>
      <c r="C41" s="64"/>
      <c r="D41" s="64"/>
      <c r="E41" s="14"/>
      <c r="F41" s="14"/>
      <c r="G41" s="12"/>
      <c r="H41" s="53"/>
    </row>
    <row r="42" spans="1:8" s="24" customFormat="1" ht="43.9" hidden="1" customHeight="1">
      <c r="A42" s="23"/>
      <c r="B42" s="64"/>
      <c r="C42" s="64"/>
      <c r="D42" s="64"/>
      <c r="E42" s="14"/>
      <c r="F42" s="14"/>
      <c r="G42" s="12"/>
      <c r="H42" s="53"/>
    </row>
    <row r="43" spans="1:8" s="24" customFormat="1" ht="39" hidden="1" customHeight="1">
      <c r="A43" s="23"/>
      <c r="B43" s="64"/>
      <c r="C43" s="64"/>
      <c r="D43" s="64"/>
      <c r="E43" s="14"/>
      <c r="F43" s="14"/>
      <c r="G43" s="12"/>
      <c r="H43" s="53"/>
    </row>
    <row r="44" spans="1:8" s="24" customFormat="1" ht="126.6" hidden="1" customHeight="1">
      <c r="A44" s="23"/>
      <c r="B44" s="64"/>
      <c r="C44" s="64"/>
      <c r="D44" s="64"/>
      <c r="E44" s="14"/>
      <c r="F44" s="14"/>
      <c r="G44" s="12"/>
      <c r="H44" s="53"/>
    </row>
    <row r="45" spans="1:8" s="26" customFormat="1" ht="28.15" customHeight="1">
      <c r="A45" s="25"/>
      <c r="B45" s="64" t="s">
        <v>28</v>
      </c>
      <c r="C45" s="64"/>
      <c r="D45" s="64"/>
      <c r="E45" s="14">
        <v>3.5</v>
      </c>
      <c r="F45" s="14">
        <v>3.5</v>
      </c>
      <c r="G45" s="12">
        <f t="shared" si="1"/>
        <v>100</v>
      </c>
      <c r="H45" s="53">
        <f t="shared" si="4"/>
        <v>-96.5</v>
      </c>
    </row>
    <row r="46" spans="1:8" s="24" customFormat="1" ht="115.9" hidden="1" customHeight="1">
      <c r="A46" s="23"/>
      <c r="B46" s="64"/>
      <c r="C46" s="64"/>
      <c r="D46" s="64"/>
      <c r="E46" s="14"/>
      <c r="F46" s="14"/>
      <c r="G46" s="12"/>
      <c r="H46" s="53"/>
    </row>
    <row r="47" spans="1:8" s="24" customFormat="1" ht="276.60000000000002" hidden="1" customHeight="1">
      <c r="A47" s="23"/>
      <c r="B47" s="64"/>
      <c r="C47" s="64"/>
      <c r="D47" s="64"/>
      <c r="E47" s="14"/>
      <c r="F47" s="14"/>
      <c r="G47" s="12"/>
      <c r="H47" s="53"/>
    </row>
    <row r="48" spans="1:8" s="24" customFormat="1" ht="38.450000000000003" hidden="1" customHeight="1">
      <c r="A48" s="23"/>
      <c r="B48" s="64"/>
      <c r="C48" s="64"/>
      <c r="D48" s="64"/>
      <c r="E48" s="14"/>
      <c r="F48" s="14"/>
      <c r="G48" s="12"/>
      <c r="H48" s="53"/>
    </row>
    <row r="49" spans="1:10" s="24" customFormat="1" ht="27.6" hidden="1" customHeight="1">
      <c r="A49" s="23"/>
      <c r="B49" s="64"/>
      <c r="C49" s="64"/>
      <c r="D49" s="64"/>
      <c r="E49" s="14"/>
      <c r="F49" s="14"/>
      <c r="G49" s="12"/>
      <c r="H49" s="53"/>
    </row>
    <row r="50" spans="1:10" s="26" customFormat="1" ht="72" hidden="1" customHeight="1">
      <c r="A50" s="25"/>
      <c r="B50" s="64"/>
      <c r="C50" s="64"/>
      <c r="D50" s="64"/>
      <c r="E50" s="11"/>
      <c r="F50" s="11"/>
      <c r="G50" s="12"/>
      <c r="H50" s="53"/>
      <c r="I50" s="32"/>
      <c r="J50" s="32"/>
    </row>
    <row r="51" spans="1:10" s="22" customFormat="1" ht="28.15" hidden="1" customHeight="1">
      <c r="A51" s="21"/>
      <c r="B51" s="64"/>
      <c r="C51" s="64"/>
      <c r="D51" s="64"/>
      <c r="E51" s="11"/>
      <c r="F51" s="11"/>
      <c r="G51" s="12"/>
      <c r="H51" s="53"/>
      <c r="I51" s="32"/>
      <c r="J51" s="32"/>
    </row>
    <row r="52" spans="1:10" s="24" customFormat="1" ht="105" hidden="1" customHeight="1">
      <c r="A52" s="23"/>
      <c r="B52" s="64"/>
      <c r="C52" s="64"/>
      <c r="D52" s="64"/>
      <c r="E52" s="14"/>
      <c r="F52" s="14"/>
      <c r="G52" s="12"/>
      <c r="H52" s="53"/>
      <c r="I52" s="32"/>
      <c r="J52" s="32"/>
    </row>
    <row r="53" spans="1:10" s="22" customFormat="1" ht="55.9" hidden="1" customHeight="1">
      <c r="A53" s="21"/>
      <c r="B53" s="64"/>
      <c r="C53" s="64"/>
      <c r="D53" s="64"/>
      <c r="E53" s="11"/>
      <c r="F53" s="11"/>
      <c r="G53" s="12"/>
      <c r="H53" s="53"/>
      <c r="I53" s="32"/>
      <c r="J53" s="32"/>
    </row>
    <row r="54" spans="1:10" s="26" customFormat="1" ht="44.45" hidden="1" customHeight="1">
      <c r="A54" s="25"/>
      <c r="B54" s="64"/>
      <c r="C54" s="64"/>
      <c r="D54" s="64"/>
      <c r="E54" s="11"/>
      <c r="F54" s="14"/>
      <c r="G54" s="12"/>
      <c r="H54" s="53"/>
      <c r="I54" s="32"/>
      <c r="J54" s="32"/>
    </row>
    <row r="55" spans="1:10" s="24" customFormat="1" ht="114.6" hidden="1" customHeight="1">
      <c r="A55" s="23"/>
      <c r="B55" s="64"/>
      <c r="C55" s="64"/>
      <c r="D55" s="64"/>
      <c r="E55" s="14"/>
      <c r="F55" s="14"/>
      <c r="G55" s="12"/>
      <c r="H55" s="53"/>
      <c r="I55" s="32"/>
      <c r="J55" s="32"/>
    </row>
    <row r="56" spans="1:10" s="28" customFormat="1" ht="57.6" hidden="1" customHeight="1">
      <c r="A56" s="27"/>
      <c r="B56" s="64"/>
      <c r="C56" s="64"/>
      <c r="D56" s="64"/>
      <c r="E56" s="14"/>
      <c r="F56" s="14"/>
      <c r="G56" s="12"/>
      <c r="H56" s="53"/>
    </row>
    <row r="57" spans="1:10" s="1" customFormat="1" ht="74.45" hidden="1" customHeight="1">
      <c r="A57" s="10"/>
      <c r="B57" s="64"/>
      <c r="C57" s="64"/>
      <c r="D57" s="64"/>
      <c r="E57" s="14"/>
      <c r="F57" s="14"/>
      <c r="G57" s="12"/>
      <c r="H57" s="10"/>
    </row>
    <row r="58" spans="1:10" s="1" customFormat="1" ht="74.45" hidden="1" customHeight="1">
      <c r="A58" s="10"/>
      <c r="B58" s="64"/>
      <c r="C58" s="64"/>
      <c r="D58" s="64"/>
      <c r="E58" s="14"/>
      <c r="F58" s="14"/>
      <c r="G58" s="12"/>
      <c r="H58" s="10"/>
    </row>
    <row r="59" spans="1:10" s="1" customFormat="1" ht="90" hidden="1" customHeight="1">
      <c r="A59" s="10"/>
      <c r="B59" s="64"/>
      <c r="C59" s="64"/>
      <c r="D59" s="64"/>
      <c r="E59" s="14"/>
      <c r="F59" s="14"/>
      <c r="G59" s="12"/>
      <c r="H59" s="10"/>
    </row>
    <row r="60" spans="1:10" s="29" customFormat="1" ht="60" hidden="1" customHeight="1">
      <c r="A60" s="16"/>
      <c r="B60" s="94"/>
      <c r="C60" s="94"/>
      <c r="D60" s="94"/>
      <c r="E60" s="11"/>
      <c r="F60" s="14"/>
      <c r="G60" s="12"/>
      <c r="H60" s="16"/>
    </row>
    <row r="61" spans="1:10" s="29" customFormat="1" ht="63.6" hidden="1" customHeight="1">
      <c r="A61" s="16"/>
      <c r="B61" s="91"/>
      <c r="C61" s="92"/>
      <c r="D61" s="93"/>
      <c r="E61" s="11"/>
      <c r="F61" s="14"/>
      <c r="G61" s="12"/>
      <c r="H61" s="16"/>
    </row>
    <row r="62" spans="1:10" s="29" customFormat="1" ht="63.6" hidden="1" customHeight="1">
      <c r="A62" s="16"/>
      <c r="B62" s="91"/>
      <c r="C62" s="92"/>
      <c r="D62" s="93"/>
      <c r="E62" s="11"/>
      <c r="F62" s="14"/>
      <c r="G62" s="12"/>
      <c r="H62" s="16"/>
    </row>
    <row r="63" spans="1:10" s="1" customFormat="1" ht="48" customHeight="1">
      <c r="A63" s="16" t="s">
        <v>42</v>
      </c>
      <c r="B63" s="94" t="s">
        <v>43</v>
      </c>
      <c r="C63" s="94"/>
      <c r="D63" s="94"/>
      <c r="E63" s="11">
        <v>406.9</v>
      </c>
      <c r="F63" s="14">
        <v>406.9</v>
      </c>
      <c r="G63" s="12">
        <f t="shared" si="1"/>
        <v>100</v>
      </c>
      <c r="H63" s="10">
        <f t="shared" ref="H63:H64" si="6">F63-G63</f>
        <v>306.89999999999998</v>
      </c>
    </row>
    <row r="64" spans="1:10" s="29" customFormat="1" ht="23.45" customHeight="1">
      <c r="A64" s="18" t="s">
        <v>29</v>
      </c>
      <c r="B64" s="87" t="s">
        <v>30</v>
      </c>
      <c r="C64" s="87"/>
      <c r="D64" s="87"/>
      <c r="E64" s="13">
        <f>E65+E68+E73+E76</f>
        <v>16045.800000000001</v>
      </c>
      <c r="F64" s="13">
        <f>F65+F68+F73+F74+F75+F76</f>
        <v>15817.699999999999</v>
      </c>
      <c r="G64" s="12">
        <f t="shared" si="1"/>
        <v>98.578444203467569</v>
      </c>
      <c r="H64" s="55">
        <f t="shared" si="6"/>
        <v>15719.121555796532</v>
      </c>
    </row>
    <row r="65" spans="1:9" s="29" customFormat="1" ht="85.9" customHeight="1">
      <c r="A65" s="16" t="s">
        <v>44</v>
      </c>
      <c r="B65" s="94" t="s">
        <v>45</v>
      </c>
      <c r="C65" s="94"/>
      <c r="D65" s="94"/>
      <c r="E65" s="14">
        <f>E66</f>
        <v>233.1</v>
      </c>
      <c r="F65" s="14">
        <f>F66</f>
        <v>20.399999999999999</v>
      </c>
      <c r="G65" s="12">
        <f t="shared" si="1"/>
        <v>8.7516087516087513</v>
      </c>
      <c r="H65" s="16">
        <f t="shared" ref="H65:H66" si="7">F65-G65</f>
        <v>11.648391248391247</v>
      </c>
    </row>
    <row r="66" spans="1:9" s="29" customFormat="1" ht="45" customHeight="1">
      <c r="A66" s="16"/>
      <c r="B66" s="94" t="s">
        <v>46</v>
      </c>
      <c r="C66" s="94"/>
      <c r="D66" s="94"/>
      <c r="E66" s="14">
        <v>233.1</v>
      </c>
      <c r="F66" s="14">
        <v>20.399999999999999</v>
      </c>
      <c r="G66" s="12">
        <f t="shared" si="1"/>
        <v>8.7516087516087513</v>
      </c>
      <c r="H66" s="16">
        <f t="shared" si="7"/>
        <v>11.648391248391247</v>
      </c>
    </row>
    <row r="67" spans="1:9" s="29" customFormat="1" ht="48.6" hidden="1" customHeight="1">
      <c r="A67" s="16"/>
      <c r="B67" s="64"/>
      <c r="C67" s="64"/>
      <c r="D67" s="64"/>
      <c r="E67" s="14"/>
      <c r="F67" s="14"/>
      <c r="G67" s="12"/>
      <c r="H67" s="16"/>
    </row>
    <row r="68" spans="1:9" s="1" customFormat="1" ht="81" hidden="1" customHeight="1">
      <c r="A68" s="10"/>
      <c r="B68" s="63"/>
      <c r="C68" s="63"/>
      <c r="D68" s="63"/>
      <c r="E68" s="14"/>
      <c r="F68" s="14"/>
      <c r="G68" s="12"/>
      <c r="H68" s="16"/>
    </row>
    <row r="69" spans="1:9" s="1" customFormat="1" ht="101.45" hidden="1" customHeight="1">
      <c r="A69" s="30"/>
      <c r="B69" s="63"/>
      <c r="C69" s="63"/>
      <c r="D69" s="63"/>
      <c r="E69" s="11"/>
      <c r="F69" s="14"/>
      <c r="G69" s="12"/>
      <c r="H69" s="16"/>
    </row>
    <row r="70" spans="1:9" s="1" customFormat="1" ht="56.45" hidden="1" customHeight="1">
      <c r="A70" s="30"/>
      <c r="B70" s="75"/>
      <c r="C70" s="76"/>
      <c r="D70" s="77"/>
      <c r="E70" s="11"/>
      <c r="F70" s="14"/>
      <c r="G70" s="12"/>
      <c r="H70" s="16"/>
    </row>
    <row r="71" spans="1:9" s="1" customFormat="1" ht="43.15" hidden="1" customHeight="1">
      <c r="A71" s="30"/>
      <c r="B71" s="75"/>
      <c r="C71" s="76"/>
      <c r="D71" s="77"/>
      <c r="E71" s="11"/>
      <c r="F71" s="14"/>
      <c r="G71" s="12"/>
      <c r="H71" s="16"/>
    </row>
    <row r="72" spans="1:9" s="1" customFormat="1" ht="38.450000000000003" hidden="1" customHeight="1">
      <c r="A72" s="30"/>
      <c r="B72" s="75"/>
      <c r="C72" s="76"/>
      <c r="D72" s="77"/>
      <c r="E72" s="11"/>
      <c r="F72" s="14"/>
      <c r="G72" s="12"/>
      <c r="H72" s="16"/>
    </row>
    <row r="73" spans="1:9" s="1" customFormat="1" ht="47.45" hidden="1" customHeight="1">
      <c r="A73" s="30"/>
      <c r="B73" s="75"/>
      <c r="C73" s="76"/>
      <c r="D73" s="77"/>
      <c r="E73" s="11"/>
      <c r="F73" s="11"/>
      <c r="G73" s="12"/>
      <c r="H73" s="16"/>
    </row>
    <row r="74" spans="1:9" s="1" customFormat="1" ht="69" hidden="1" customHeight="1">
      <c r="A74" s="30"/>
      <c r="B74" s="75"/>
      <c r="C74" s="76"/>
      <c r="D74" s="77"/>
      <c r="E74" s="11"/>
      <c r="F74" s="11"/>
      <c r="G74" s="12"/>
      <c r="H74" s="10"/>
    </row>
    <row r="75" spans="1:9" s="1" customFormat="1" ht="58.15" hidden="1" customHeight="1">
      <c r="A75" s="30"/>
      <c r="B75" s="75"/>
      <c r="C75" s="76"/>
      <c r="D75" s="77"/>
      <c r="E75" s="11"/>
      <c r="F75" s="11"/>
      <c r="G75" s="12"/>
      <c r="H75" s="10"/>
    </row>
    <row r="76" spans="1:9" s="1" customFormat="1" ht="47.45" customHeight="1">
      <c r="A76" s="30" t="s">
        <v>31</v>
      </c>
      <c r="B76" s="75" t="s">
        <v>47</v>
      </c>
      <c r="C76" s="76"/>
      <c r="D76" s="77"/>
      <c r="E76" s="11">
        <v>15812.7</v>
      </c>
      <c r="F76" s="11">
        <v>15797.3</v>
      </c>
      <c r="G76" s="12">
        <f t="shared" ref="G76" si="8">F76/E76*100</f>
        <v>99.902609927463359</v>
      </c>
      <c r="H76" s="16">
        <f t="shared" ref="H76" si="9">F76-G76</f>
        <v>15697.397390072536</v>
      </c>
    </row>
    <row r="77" spans="1:9" s="1" customFormat="1" ht="43.15" hidden="1" customHeight="1">
      <c r="A77" s="30"/>
      <c r="B77" s="75"/>
      <c r="C77" s="76"/>
      <c r="D77" s="77"/>
      <c r="E77" s="11"/>
      <c r="F77" s="11"/>
      <c r="G77" s="12"/>
      <c r="H77" s="16"/>
    </row>
    <row r="78" spans="1:9" s="38" customFormat="1" ht="83.25" customHeight="1">
      <c r="A78" s="33" t="s">
        <v>32</v>
      </c>
      <c r="B78" s="65" t="s">
        <v>33</v>
      </c>
      <c r="C78" s="65"/>
      <c r="D78" s="65"/>
      <c r="E78" s="34">
        <v>0</v>
      </c>
      <c r="F78" s="34">
        <f>F79+F80</f>
        <v>0</v>
      </c>
      <c r="G78" s="12" t="s">
        <v>49</v>
      </c>
      <c r="H78" s="36"/>
      <c r="I78" s="37"/>
    </row>
    <row r="79" spans="1:9" s="43" customFormat="1" ht="42" hidden="1" customHeight="1">
      <c r="A79" s="39"/>
      <c r="B79" s="88"/>
      <c r="C79" s="88"/>
      <c r="D79" s="88"/>
      <c r="E79" s="40"/>
      <c r="F79" s="40"/>
      <c r="G79" s="12"/>
      <c r="H79" s="41"/>
      <c r="I79" s="42"/>
    </row>
    <row r="80" spans="1:9" s="43" customFormat="1" ht="66.599999999999994" customHeight="1">
      <c r="A80" s="39" t="s">
        <v>34</v>
      </c>
      <c r="B80" s="66" t="s">
        <v>48</v>
      </c>
      <c r="C80" s="67"/>
      <c r="D80" s="68"/>
      <c r="E80" s="40">
        <v>0</v>
      </c>
      <c r="F80" s="40">
        <v>0</v>
      </c>
      <c r="G80" s="12" t="s">
        <v>49</v>
      </c>
      <c r="H80" s="41"/>
      <c r="I80" s="42"/>
    </row>
    <row r="81" spans="1:9" s="43" customFormat="1" ht="52.9" hidden="1" customHeight="1">
      <c r="A81" s="44"/>
      <c r="B81" s="96"/>
      <c r="C81" s="96"/>
      <c r="D81" s="96"/>
      <c r="E81" s="45"/>
      <c r="F81" s="35"/>
      <c r="G81" s="12"/>
      <c r="H81" s="46"/>
      <c r="I81" s="47"/>
    </row>
    <row r="82" spans="1:9" s="43" customFormat="1" ht="54" hidden="1" customHeight="1">
      <c r="A82" s="39"/>
      <c r="B82" s="88"/>
      <c r="C82" s="88"/>
      <c r="D82" s="88"/>
      <c r="E82" s="48"/>
      <c r="F82" s="40"/>
      <c r="G82" s="12"/>
      <c r="H82" s="49"/>
      <c r="I82" s="50"/>
    </row>
    <row r="83" spans="1:9" ht="51.75" customHeight="1">
      <c r="A83" s="44" t="s">
        <v>54</v>
      </c>
      <c r="B83" s="65" t="s">
        <v>53</v>
      </c>
      <c r="C83" s="65"/>
      <c r="D83" s="65"/>
      <c r="E83" s="34">
        <f>E84</f>
        <v>0</v>
      </c>
      <c r="F83" s="34">
        <f>F84</f>
        <v>-0.05</v>
      </c>
      <c r="G83" s="12" t="s">
        <v>49</v>
      </c>
    </row>
    <row r="84" spans="1:9" ht="47.25" customHeight="1">
      <c r="A84" s="62" t="s">
        <v>52</v>
      </c>
      <c r="B84" s="66" t="s">
        <v>55</v>
      </c>
      <c r="C84" s="67"/>
      <c r="D84" s="68"/>
      <c r="E84" s="40">
        <v>0</v>
      </c>
      <c r="F84" s="40">
        <v>-0.05</v>
      </c>
      <c r="G84" s="12" t="s">
        <v>49</v>
      </c>
    </row>
  </sheetData>
  <mergeCells count="83">
    <mergeCell ref="G4:H4"/>
    <mergeCell ref="B78:D78"/>
    <mergeCell ref="B79:D79"/>
    <mergeCell ref="B80:D80"/>
    <mergeCell ref="B81:D81"/>
    <mergeCell ref="B60:D60"/>
    <mergeCell ref="B76:D76"/>
    <mergeCell ref="B77:D77"/>
    <mergeCell ref="B75:D75"/>
    <mergeCell ref="B66:D66"/>
    <mergeCell ref="B67:D67"/>
    <mergeCell ref="B68:D68"/>
    <mergeCell ref="B69:D69"/>
    <mergeCell ref="B70:D70"/>
    <mergeCell ref="B51:D51"/>
    <mergeCell ref="B52:D52"/>
    <mergeCell ref="B82:D82"/>
    <mergeCell ref="A3:H3"/>
    <mergeCell ref="D1:H1"/>
    <mergeCell ref="B74:D74"/>
    <mergeCell ref="B71:D71"/>
    <mergeCell ref="B72:D72"/>
    <mergeCell ref="B73:D73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53:D53"/>
    <mergeCell ref="B54:D54"/>
    <mergeCell ref="B55:D55"/>
    <mergeCell ref="B46:D46"/>
    <mergeCell ref="B47:D47"/>
    <mergeCell ref="B48:D48"/>
    <mergeCell ref="B49:D49"/>
    <mergeCell ref="B50:D50"/>
    <mergeCell ref="B35:D35"/>
    <mergeCell ref="B45:D4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30:D30"/>
    <mergeCell ref="B31:D31"/>
    <mergeCell ref="B32:D32"/>
    <mergeCell ref="B33:D33"/>
    <mergeCell ref="B22:D22"/>
    <mergeCell ref="B5:D5"/>
    <mergeCell ref="B7:D7"/>
    <mergeCell ref="B8:D8"/>
    <mergeCell ref="B9:D9"/>
    <mergeCell ref="B10:D10"/>
    <mergeCell ref="B6:D6"/>
    <mergeCell ref="B11:D11"/>
    <mergeCell ref="B12:D12"/>
    <mergeCell ref="B13:D13"/>
    <mergeCell ref="B14:D14"/>
    <mergeCell ref="B15:D15"/>
    <mergeCell ref="B16:D16"/>
    <mergeCell ref="B17:D17"/>
    <mergeCell ref="B18:D18"/>
    <mergeCell ref="B83:D83"/>
    <mergeCell ref="B84:D84"/>
    <mergeCell ref="B19:D19"/>
    <mergeCell ref="B20:D20"/>
    <mergeCell ref="B21:D21"/>
    <mergeCell ref="B34:D34"/>
    <mergeCell ref="B23:D23"/>
    <mergeCell ref="B24:D24"/>
    <mergeCell ref="B25:D25"/>
    <mergeCell ref="B26:D26"/>
    <mergeCell ref="B27:D27"/>
    <mergeCell ref="B28:D28"/>
    <mergeCell ref="B29:D29"/>
  </mergeCells>
  <printOptions horizontalCentered="1"/>
  <pageMargins left="0.98425196850393704" right="0.59055118110236227" top="0.78740157480314965" bottom="0.78740157480314965" header="0.51181102362204722" footer="0.51181102362204722"/>
  <pageSetup paperSize="9" scale="60" firstPageNumber="61" fitToHeight="7" orientation="portrait" blackAndWhite="1" useFirstPageNumber="1" r:id="rId1"/>
  <headerFooter scaleWithDoc="0">
    <oddHeader>&amp;C&amp;12&amp;P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 2</vt:lpstr>
      <vt:lpstr>'Таблица 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2021-03-29T15:53:19Z</cp:lastPrinted>
  <dcterms:created xsi:type="dcterms:W3CDTF">2021-02-25T08:22:53Z</dcterms:created>
  <dcterms:modified xsi:type="dcterms:W3CDTF">2026-03-30T06:08:14Z</dcterms:modified>
</cp:coreProperties>
</file>